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nelly\OneDrive\Escritorio\"/>
    </mc:Choice>
  </mc:AlternateContent>
  <xr:revisionPtr revIDLastSave="0" documentId="13_ncr:1_{4294D8C4-845E-4171-8438-E6C36BEC4E21}" xr6:coauthVersionLast="36" xr6:coauthVersionMax="36" xr10:uidLastSave="{00000000-0000-0000-0000-000000000000}"/>
  <bookViews>
    <workbookView xWindow="0" yWindow="0" windowWidth="23040" windowHeight="8940" xr2:uid="{00000000-000D-0000-FFFF-FFFF00000000}"/>
  </bookViews>
  <sheets>
    <sheet name="Para cargar en página" sheetId="1" r:id="rId1"/>
  </sheets>
  <definedNames>
    <definedName name="_xlnm._FilterDatabase" localSheetId="0" hidden="1">'Para cargar en página'!$A$8:$AG$501</definedName>
  </definedNames>
  <calcPr calcId="191029"/>
  <extLst>
    <ext uri="GoogleSheetsCustomDataVersion1">
      <go:sheetsCustomData xmlns:go="http://customooxmlschemas.google.com/" r:id="rId5" roundtripDataSignature="AMtx7mjWGgim8H1PJ6pqtszfWTLg88bOMA=="/>
    </ext>
  </extLst>
</workbook>
</file>

<file path=xl/calcChain.xml><?xml version="1.0" encoding="utf-8"?>
<calcChain xmlns="http://schemas.openxmlformats.org/spreadsheetml/2006/main">
  <c r="Z501" i="1" l="1"/>
  <c r="Z500" i="1"/>
  <c r="Z499" i="1"/>
  <c r="Z498" i="1"/>
  <c r="Z497" i="1"/>
  <c r="Z496" i="1"/>
  <c r="Z495" i="1"/>
  <c r="Z494" i="1"/>
  <c r="Z493" i="1"/>
  <c r="Z492" i="1"/>
  <c r="Z490" i="1"/>
  <c r="Z489" i="1"/>
  <c r="Z486" i="1"/>
  <c r="Z484" i="1"/>
  <c r="Z483" i="1"/>
  <c r="Z482" i="1"/>
  <c r="Z481" i="1"/>
  <c r="Z479" i="1"/>
  <c r="Z478" i="1"/>
  <c r="Z477" i="1"/>
  <c r="Z476" i="1"/>
  <c r="Z475" i="1"/>
  <c r="Z473" i="1"/>
  <c r="Z471" i="1"/>
  <c r="Z470" i="1"/>
  <c r="Z469" i="1"/>
  <c r="Z468" i="1"/>
  <c r="Z467" i="1"/>
  <c r="Z466" i="1"/>
  <c r="Z465" i="1"/>
  <c r="Z464" i="1"/>
  <c r="Z463" i="1"/>
  <c r="Z462" i="1"/>
  <c r="Z459" i="1"/>
  <c r="Z458" i="1"/>
  <c r="Z457" i="1"/>
  <c r="Z456" i="1"/>
  <c r="Z455" i="1"/>
  <c r="Z454" i="1"/>
  <c r="Z453" i="1"/>
  <c r="Z452" i="1"/>
  <c r="Z451" i="1"/>
  <c r="Z450" i="1"/>
  <c r="Z449" i="1"/>
  <c r="Z448" i="1"/>
  <c r="Z447" i="1"/>
  <c r="Z446" i="1"/>
  <c r="Z445" i="1"/>
  <c r="Z444" i="1"/>
  <c r="Z443" i="1"/>
  <c r="Z442" i="1"/>
  <c r="Z441" i="1"/>
  <c r="Z440" i="1"/>
  <c r="Z439" i="1"/>
  <c r="Z436" i="1"/>
  <c r="Z435" i="1"/>
  <c r="Z434" i="1"/>
  <c r="Z433" i="1"/>
  <c r="Z432" i="1"/>
  <c r="Z431" i="1"/>
  <c r="Z430" i="1"/>
  <c r="Z429" i="1"/>
  <c r="Z428" i="1"/>
  <c r="Z427" i="1"/>
  <c r="Z426" i="1"/>
  <c r="Z425" i="1"/>
  <c r="Z424" i="1"/>
  <c r="Z423" i="1"/>
  <c r="Z422" i="1"/>
  <c r="Z421" i="1"/>
  <c r="Z420" i="1"/>
  <c r="Z419" i="1"/>
  <c r="Z418" i="1"/>
  <c r="Z417" i="1"/>
  <c r="Z416" i="1"/>
  <c r="Z415" i="1"/>
  <c r="Z414" i="1"/>
  <c r="Z413" i="1"/>
  <c r="Z411" i="1"/>
  <c r="Z410" i="1"/>
  <c r="Z409" i="1"/>
  <c r="Z408" i="1"/>
  <c r="Z407" i="1"/>
  <c r="Z406" i="1"/>
  <c r="Z405" i="1"/>
  <c r="Z404" i="1"/>
  <c r="Z403" i="1"/>
  <c r="Z402" i="1"/>
  <c r="Z401" i="1"/>
  <c r="Z400" i="1"/>
  <c r="Z399" i="1"/>
  <c r="Z397" i="1"/>
  <c r="Z396" i="1"/>
  <c r="Z395" i="1"/>
  <c r="Z394" i="1"/>
  <c r="Z393" i="1"/>
  <c r="Z392" i="1"/>
  <c r="Z391" i="1"/>
  <c r="Z390" i="1"/>
  <c r="Z389" i="1"/>
  <c r="Z388" i="1"/>
  <c r="Z387" i="1"/>
  <c r="Z386" i="1"/>
  <c r="Z385" i="1"/>
  <c r="Z384" i="1"/>
  <c r="Z383" i="1"/>
  <c r="Z382" i="1"/>
  <c r="Z381" i="1"/>
  <c r="Z380" i="1"/>
  <c r="Z379" i="1"/>
  <c r="Z378" i="1"/>
  <c r="Z377" i="1"/>
  <c r="Z376" i="1"/>
  <c r="Z375" i="1"/>
  <c r="Z373" i="1"/>
  <c r="Z372" i="1"/>
  <c r="Z371" i="1"/>
  <c r="Z370" i="1"/>
  <c r="Z369" i="1"/>
  <c r="Z368" i="1"/>
  <c r="Z367" i="1"/>
  <c r="Z366" i="1"/>
  <c r="Z365" i="1"/>
  <c r="Z362" i="1"/>
  <c r="Z361" i="1"/>
  <c r="Z360" i="1"/>
  <c r="Z357" i="1"/>
  <c r="Z356" i="1"/>
  <c r="Z355" i="1"/>
  <c r="Z354" i="1"/>
  <c r="Z353" i="1"/>
  <c r="Z352" i="1"/>
  <c r="Z351" i="1"/>
  <c r="Z345" i="1"/>
  <c r="Z344" i="1"/>
  <c r="Z343" i="1"/>
  <c r="Z342" i="1"/>
  <c r="Z341" i="1"/>
  <c r="Z340" i="1"/>
  <c r="Z339" i="1"/>
  <c r="Z338" i="1"/>
  <c r="Z336" i="1"/>
  <c r="Z335" i="1"/>
  <c r="Z334" i="1"/>
  <c r="Z333" i="1"/>
  <c r="Z332" i="1"/>
  <c r="Z331" i="1"/>
  <c r="Z330" i="1"/>
  <c r="Z328" i="1"/>
  <c r="Z327" i="1"/>
  <c r="Z326" i="1"/>
  <c r="Z325" i="1"/>
  <c r="Z324" i="1"/>
  <c r="Z323" i="1"/>
  <c r="Z322" i="1"/>
  <c r="Z320" i="1"/>
  <c r="Z319"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5" i="1"/>
  <c r="Z282" i="1"/>
  <c r="Z281" i="1"/>
  <c r="Z280" i="1"/>
  <c r="Z279" i="1"/>
  <c r="Z278" i="1"/>
  <c r="Z277" i="1"/>
  <c r="Z276" i="1"/>
  <c r="Z275" i="1"/>
  <c r="Z274" i="1"/>
  <c r="Z273" i="1"/>
  <c r="Z272" i="1"/>
  <c r="Z271" i="1"/>
  <c r="Z270" i="1"/>
  <c r="Z269" i="1"/>
  <c r="Z268" i="1"/>
  <c r="Z267" i="1"/>
  <c r="Z265" i="1"/>
  <c r="Z264" i="1"/>
  <c r="Z263" i="1"/>
  <c r="Z262" i="1"/>
  <c r="Z261" i="1"/>
  <c r="Z260" i="1"/>
  <c r="Z259" i="1"/>
  <c r="Z258" i="1"/>
  <c r="Z256" i="1"/>
  <c r="Z255" i="1"/>
  <c r="Z254" i="1"/>
  <c r="Z253" i="1"/>
  <c r="Z252" i="1"/>
  <c r="Z251" i="1"/>
  <c r="Z250" i="1"/>
  <c r="Z249" i="1"/>
  <c r="Z248" i="1"/>
  <c r="Z247" i="1"/>
  <c r="Z246" i="1"/>
  <c r="Z245" i="1"/>
  <c r="Z244" i="1"/>
  <c r="Z243" i="1"/>
  <c r="Z242" i="1"/>
  <c r="Z241" i="1"/>
  <c r="Z239" i="1"/>
  <c r="Z238" i="1"/>
  <c r="Z237" i="1"/>
  <c r="Z236" i="1"/>
  <c r="Z235" i="1"/>
  <c r="Z234" i="1"/>
  <c r="Z232" i="1"/>
  <c r="Z231" i="1"/>
  <c r="Z230" i="1"/>
  <c r="Z229" i="1"/>
  <c r="Z228" i="1"/>
  <c r="Z227" i="1"/>
  <c r="Z226" i="1"/>
  <c r="Z225" i="1"/>
  <c r="Z224" i="1"/>
  <c r="Z223" i="1"/>
  <c r="Z222" i="1"/>
  <c r="Z221" i="1"/>
  <c r="Z220" i="1"/>
  <c r="Z219" i="1"/>
  <c r="Z218"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1" i="1"/>
  <c r="Z120" i="1"/>
  <c r="Z119" i="1"/>
  <c r="Z118" i="1"/>
  <c r="Z117" i="1"/>
  <c r="Z116" i="1"/>
  <c r="Z115" i="1"/>
  <c r="Z114" i="1"/>
  <c r="Z113" i="1"/>
  <c r="Z112" i="1"/>
  <c r="Z111" i="1"/>
  <c r="Z110" i="1"/>
  <c r="Z109" i="1"/>
  <c r="Z108" i="1"/>
  <c r="Z107" i="1"/>
  <c r="Z106" i="1"/>
  <c r="Z105" i="1"/>
  <c r="Z104" i="1"/>
  <c r="Z103" i="1"/>
  <c r="Z102" i="1"/>
  <c r="Z101" i="1"/>
  <c r="Z100" i="1"/>
  <c r="Z99" i="1"/>
  <c r="Z97" i="1"/>
  <c r="Z96" i="1"/>
  <c r="Z95" i="1"/>
  <c r="Z94" i="1"/>
  <c r="Z93" i="1"/>
  <c r="Z91" i="1"/>
  <c r="Z90" i="1"/>
  <c r="Z89" i="1"/>
  <c r="Z88" i="1"/>
  <c r="Z87" i="1"/>
  <c r="Z86" i="1"/>
  <c r="Z85" i="1"/>
  <c r="Z84" i="1"/>
  <c r="Z83" i="1"/>
  <c r="Z82" i="1"/>
  <c r="Z81" i="1"/>
  <c r="Z80" i="1"/>
  <c r="Z79" i="1"/>
  <c r="Z78" i="1"/>
  <c r="Z77" i="1"/>
  <c r="Z76" i="1"/>
  <c r="Z75" i="1"/>
  <c r="Z74" i="1"/>
  <c r="Z73" i="1"/>
  <c r="Z72" i="1"/>
  <c r="Z71" i="1"/>
  <c r="Z70" i="1"/>
  <c r="Z69" i="1"/>
  <c r="Z67" i="1"/>
  <c r="Z66" i="1"/>
  <c r="Z65" i="1"/>
  <c r="Z64" i="1"/>
  <c r="Z63" i="1"/>
  <c r="Z62" i="1"/>
  <c r="Z61" i="1"/>
  <c r="Z60" i="1"/>
  <c r="Z59" i="1"/>
  <c r="Z58" i="1"/>
  <c r="Z57" i="1"/>
  <c r="Z56" i="1"/>
  <c r="Z55" i="1"/>
  <c r="Z54" i="1"/>
  <c r="Z53" i="1"/>
  <c r="Z52" i="1"/>
  <c r="Z51" i="1"/>
  <c r="Z50" i="1"/>
  <c r="Z49" i="1"/>
  <c r="Z48" i="1"/>
  <c r="Z47" i="1"/>
  <c r="Z46" i="1"/>
  <c r="Z45" i="1"/>
  <c r="Z44" i="1"/>
  <c r="Z42" i="1"/>
  <c r="Z41" i="1"/>
  <c r="Z40" i="1"/>
  <c r="Z39" i="1"/>
  <c r="Z38" i="1"/>
  <c r="Z36" i="1"/>
  <c r="Z34" i="1"/>
  <c r="Z33" i="1"/>
  <c r="Z32" i="1"/>
  <c r="Z31" i="1"/>
  <c r="Z30" i="1"/>
  <c r="Z29" i="1"/>
  <c r="Z28" i="1"/>
  <c r="Z27" i="1"/>
  <c r="Z26" i="1"/>
  <c r="Z25" i="1"/>
  <c r="Z24" i="1"/>
  <c r="Z21" i="1"/>
  <c r="Z20" i="1"/>
  <c r="Z19" i="1"/>
  <c r="Z18" i="1"/>
  <c r="Z17" i="1"/>
  <c r="Z16" i="1"/>
  <c r="Z15" i="1"/>
  <c r="Z14" i="1"/>
  <c r="Z13" i="1"/>
  <c r="Z12" i="1"/>
  <c r="Z11" i="1"/>
  <c r="Z10" i="1"/>
  <c r="Z9" i="1"/>
  <c r="T501" i="1" l="1"/>
  <c r="K501" i="1"/>
  <c r="T500" i="1"/>
  <c r="K500" i="1"/>
  <c r="T499" i="1"/>
  <c r="K499" i="1"/>
  <c r="T498" i="1"/>
  <c r="K498" i="1"/>
  <c r="T497" i="1"/>
  <c r="K497" i="1"/>
  <c r="T496" i="1"/>
  <c r="K496" i="1"/>
  <c r="T495" i="1"/>
  <c r="K495" i="1"/>
  <c r="T494" i="1"/>
  <c r="K494" i="1"/>
  <c r="T493" i="1"/>
  <c r="K493" i="1"/>
  <c r="T492" i="1"/>
  <c r="K492" i="1"/>
  <c r="T491" i="1"/>
  <c r="K491" i="1"/>
  <c r="T490" i="1"/>
  <c r="K490" i="1"/>
  <c r="K489" i="1"/>
  <c r="T488" i="1"/>
  <c r="K488" i="1"/>
  <c r="T487" i="1"/>
  <c r="K487" i="1"/>
  <c r="T486" i="1"/>
  <c r="K486" i="1"/>
  <c r="T485" i="1"/>
  <c r="K485" i="1"/>
  <c r="T484" i="1"/>
  <c r="K484" i="1"/>
  <c r="T483" i="1"/>
  <c r="K483" i="1"/>
  <c r="T482" i="1"/>
  <c r="K482" i="1"/>
  <c r="T481" i="1"/>
  <c r="K481" i="1"/>
  <c r="K480" i="1"/>
  <c r="T479" i="1"/>
  <c r="K479" i="1"/>
  <c r="T478" i="1"/>
  <c r="K478" i="1"/>
  <c r="T477" i="1"/>
  <c r="K477" i="1"/>
  <c r="T476" i="1"/>
  <c r="K476" i="1"/>
  <c r="T475" i="1"/>
  <c r="K475" i="1"/>
  <c r="T474" i="1"/>
  <c r="K474" i="1"/>
  <c r="T473" i="1"/>
  <c r="K473" i="1"/>
  <c r="K472" i="1"/>
  <c r="T471" i="1"/>
  <c r="T470" i="1"/>
  <c r="T469" i="1"/>
  <c r="K469" i="1"/>
  <c r="T468" i="1"/>
  <c r="K468" i="1"/>
  <c r="T467" i="1"/>
  <c r="K467" i="1"/>
  <c r="T466" i="1"/>
  <c r="K466" i="1"/>
  <c r="T465" i="1"/>
  <c r="T464" i="1"/>
  <c r="T463" i="1"/>
  <c r="K463" i="1"/>
  <c r="T462" i="1"/>
  <c r="K462" i="1"/>
  <c r="T461" i="1"/>
  <c r="T460" i="1"/>
  <c r="T459" i="1"/>
  <c r="T457" i="1"/>
  <c r="K457" i="1"/>
  <c r="T456" i="1"/>
  <c r="K456" i="1"/>
  <c r="T455" i="1"/>
  <c r="K455" i="1"/>
  <c r="T454" i="1"/>
  <c r="K454" i="1"/>
  <c r="T453" i="1"/>
  <c r="T452" i="1"/>
  <c r="T451" i="1"/>
  <c r="T450" i="1"/>
  <c r="K450" i="1"/>
  <c r="T449" i="1"/>
  <c r="T448" i="1"/>
  <c r="T447" i="1"/>
  <c r="T446" i="1"/>
  <c r="K446" i="1"/>
  <c r="T445" i="1"/>
  <c r="T444" i="1"/>
  <c r="T443" i="1"/>
  <c r="T442" i="1"/>
  <c r="K442" i="1"/>
  <c r="T441" i="1"/>
  <c r="T440" i="1"/>
  <c r="T439" i="1"/>
  <c r="T438" i="1"/>
  <c r="T436" i="1"/>
  <c r="T435" i="1"/>
  <c r="K435" i="1"/>
  <c r="T434" i="1"/>
  <c r="K434" i="1"/>
  <c r="T433" i="1"/>
  <c r="K433" i="1"/>
  <c r="T432" i="1"/>
  <c r="K432" i="1"/>
  <c r="T431" i="1"/>
  <c r="K431" i="1"/>
  <c r="T430" i="1"/>
  <c r="K430" i="1"/>
  <c r="T429" i="1"/>
  <c r="K429" i="1"/>
  <c r="T428" i="1"/>
  <c r="K428" i="1"/>
  <c r="T427" i="1"/>
  <c r="K427" i="1"/>
  <c r="T426" i="1"/>
  <c r="K426" i="1"/>
  <c r="T425" i="1"/>
  <c r="K425" i="1"/>
  <c r="T424" i="1"/>
  <c r="K424" i="1"/>
  <c r="T423" i="1"/>
  <c r="K423" i="1"/>
  <c r="T422" i="1"/>
  <c r="K422" i="1"/>
  <c r="T421" i="1"/>
  <c r="T420" i="1"/>
  <c r="T419" i="1"/>
  <c r="K419" i="1"/>
  <c r="T418" i="1"/>
  <c r="K418" i="1"/>
  <c r="T417" i="1"/>
  <c r="K417" i="1"/>
  <c r="T416" i="1"/>
  <c r="K416" i="1"/>
  <c r="T415" i="1"/>
  <c r="K415" i="1"/>
  <c r="T414" i="1"/>
  <c r="K414" i="1"/>
  <c r="T413" i="1"/>
  <c r="K413" i="1"/>
  <c r="T412" i="1"/>
  <c r="T411" i="1"/>
  <c r="K411" i="1"/>
  <c r="T410" i="1"/>
  <c r="K410" i="1"/>
  <c r="T409" i="1"/>
  <c r="K409" i="1"/>
  <c r="T407" i="1"/>
  <c r="K407" i="1"/>
  <c r="T406" i="1"/>
  <c r="K406" i="1"/>
  <c r="T404" i="1"/>
  <c r="K404" i="1"/>
  <c r="T403" i="1"/>
  <c r="K403" i="1"/>
  <c r="T402" i="1"/>
  <c r="K402" i="1"/>
  <c r="T401" i="1"/>
  <c r="T400" i="1"/>
  <c r="T399" i="1"/>
  <c r="K398" i="1"/>
  <c r="T397" i="1"/>
  <c r="K397" i="1"/>
  <c r="T396" i="1"/>
  <c r="K396" i="1"/>
  <c r="T395" i="1"/>
  <c r="K395" i="1"/>
  <c r="T394" i="1"/>
  <c r="T393" i="1"/>
  <c r="K393" i="1"/>
  <c r="T392" i="1"/>
  <c r="K392" i="1"/>
  <c r="T391" i="1"/>
  <c r="T390" i="1"/>
  <c r="T389" i="1"/>
  <c r="T388" i="1"/>
  <c r="K388" i="1"/>
  <c r="T387" i="1"/>
  <c r="K387" i="1"/>
  <c r="T386" i="1"/>
  <c r="K386" i="1"/>
  <c r="T385" i="1"/>
  <c r="K385" i="1"/>
  <c r="T384" i="1"/>
  <c r="K384" i="1"/>
  <c r="T383" i="1"/>
  <c r="K383" i="1"/>
  <c r="T382" i="1"/>
  <c r="K382" i="1"/>
  <c r="T381" i="1"/>
  <c r="K381" i="1"/>
  <c r="T380" i="1"/>
  <c r="K380" i="1"/>
  <c r="T379" i="1"/>
  <c r="K379" i="1"/>
  <c r="T378" i="1"/>
  <c r="K378" i="1"/>
  <c r="T377" i="1"/>
  <c r="T376" i="1"/>
  <c r="T375" i="1"/>
  <c r="T374" i="1"/>
  <c r="K374" i="1"/>
  <c r="T373" i="1"/>
  <c r="T372" i="1"/>
  <c r="K371" i="1"/>
  <c r="T370" i="1"/>
  <c r="T369" i="1"/>
  <c r="T368" i="1"/>
  <c r="T367" i="1"/>
  <c r="K367" i="1"/>
  <c r="T366" i="1"/>
  <c r="K366" i="1"/>
  <c r="T365" i="1"/>
  <c r="K365" i="1"/>
  <c r="T364" i="1"/>
  <c r="K364" i="1"/>
  <c r="T363" i="1"/>
  <c r="K363" i="1"/>
  <c r="T362" i="1"/>
  <c r="K362" i="1"/>
  <c r="T361" i="1"/>
  <c r="K361" i="1"/>
  <c r="T360" i="1"/>
  <c r="K360" i="1"/>
  <c r="K359" i="1"/>
  <c r="T358" i="1"/>
  <c r="T357" i="1"/>
  <c r="K357" i="1"/>
  <c r="K356" i="1"/>
  <c r="T355" i="1"/>
  <c r="K355" i="1"/>
  <c r="T354" i="1"/>
  <c r="K354" i="1"/>
  <c r="T353" i="1"/>
  <c r="K353" i="1"/>
  <c r="T352" i="1"/>
  <c r="K352" i="1"/>
  <c r="T351" i="1"/>
  <c r="K351" i="1"/>
  <c r="T350" i="1"/>
  <c r="T349" i="1"/>
  <c r="K349" i="1"/>
  <c r="T348" i="1"/>
  <c r="K348" i="1"/>
  <c r="T347" i="1"/>
  <c r="T346" i="1"/>
  <c r="K346" i="1"/>
  <c r="T345" i="1"/>
  <c r="K345" i="1"/>
  <c r="T344" i="1"/>
  <c r="K344" i="1"/>
  <c r="T343" i="1"/>
  <c r="K343" i="1"/>
  <c r="T342" i="1"/>
  <c r="K342" i="1"/>
  <c r="T341" i="1"/>
  <c r="K341" i="1"/>
  <c r="T338" i="1"/>
  <c r="T337" i="1"/>
  <c r="K337" i="1"/>
  <c r="T335" i="1"/>
  <c r="K335" i="1"/>
  <c r="T334" i="1"/>
  <c r="K334" i="1"/>
  <c r="T333" i="1"/>
  <c r="K333" i="1"/>
  <c r="T332" i="1"/>
  <c r="T330" i="1"/>
  <c r="K330" i="1"/>
  <c r="T329" i="1"/>
  <c r="T328" i="1"/>
  <c r="K328" i="1"/>
  <c r="T327" i="1"/>
  <c r="K327" i="1"/>
  <c r="T325" i="1"/>
  <c r="K325" i="1"/>
  <c r="T324" i="1"/>
  <c r="K324" i="1"/>
  <c r="T323" i="1"/>
  <c r="K323" i="1"/>
  <c r="T321" i="1"/>
  <c r="K321" i="1"/>
  <c r="T320" i="1"/>
  <c r="K320" i="1"/>
  <c r="T319" i="1"/>
  <c r="K319" i="1"/>
  <c r="T317" i="1"/>
  <c r="K317" i="1"/>
  <c r="T316" i="1"/>
  <c r="K316" i="1"/>
  <c r="T315" i="1"/>
  <c r="T314" i="1"/>
  <c r="T313" i="1"/>
  <c r="T312" i="1"/>
  <c r="T311" i="1"/>
  <c r="T310" i="1"/>
  <c r="T309" i="1"/>
  <c r="K309" i="1"/>
  <c r="T308" i="1"/>
  <c r="T307" i="1"/>
  <c r="T306" i="1"/>
  <c r="T305" i="1"/>
  <c r="T304" i="1"/>
  <c r="T303" i="1"/>
  <c r="T302" i="1"/>
  <c r="T301" i="1"/>
  <c r="K301" i="1"/>
  <c r="T300" i="1"/>
  <c r="T299" i="1"/>
  <c r="K299" i="1"/>
  <c r="T298" i="1"/>
  <c r="T297" i="1"/>
  <c r="K297" i="1"/>
  <c r="T296" i="1"/>
  <c r="K296" i="1"/>
  <c r="T295" i="1"/>
  <c r="K295" i="1"/>
  <c r="T294" i="1"/>
  <c r="K294" i="1"/>
  <c r="T293" i="1"/>
  <c r="K293" i="1"/>
  <c r="T292" i="1"/>
  <c r="K292" i="1"/>
  <c r="T291" i="1"/>
  <c r="T290" i="1"/>
  <c r="K290" i="1"/>
  <c r="T289" i="1"/>
  <c r="T288" i="1"/>
  <c r="K288" i="1"/>
  <c r="T287" i="1"/>
  <c r="T286" i="1"/>
  <c r="K286" i="1"/>
  <c r="T285" i="1"/>
  <c r="K285" i="1"/>
  <c r="T284" i="1"/>
  <c r="K284" i="1"/>
  <c r="T283" i="1"/>
  <c r="T282" i="1"/>
  <c r="T281" i="1"/>
  <c r="T280" i="1"/>
  <c r="K280" i="1"/>
  <c r="T279" i="1"/>
  <c r="T278" i="1"/>
  <c r="K278" i="1"/>
  <c r="T277" i="1"/>
  <c r="K277" i="1"/>
  <c r="T276" i="1"/>
  <c r="K276" i="1"/>
  <c r="T275" i="1"/>
  <c r="K275" i="1"/>
  <c r="T274" i="1"/>
  <c r="K274" i="1"/>
  <c r="T273" i="1"/>
  <c r="K273" i="1"/>
  <c r="T272" i="1"/>
  <c r="K272" i="1"/>
  <c r="T271" i="1"/>
  <c r="K271" i="1"/>
  <c r="T270" i="1"/>
  <c r="K270" i="1"/>
  <c r="T269" i="1"/>
  <c r="K269" i="1"/>
  <c r="T268" i="1"/>
  <c r="K268" i="1"/>
  <c r="T267" i="1"/>
  <c r="K267" i="1"/>
  <c r="T266" i="1"/>
  <c r="K266" i="1"/>
  <c r="T265" i="1"/>
  <c r="K265" i="1"/>
  <c r="T264" i="1"/>
  <c r="K264" i="1"/>
  <c r="T263" i="1"/>
  <c r="K263" i="1"/>
  <c r="T262" i="1"/>
  <c r="K262" i="1"/>
  <c r="T261" i="1"/>
  <c r="K261" i="1"/>
  <c r="T260" i="1"/>
  <c r="K260" i="1"/>
  <c r="T259" i="1"/>
  <c r="K259" i="1"/>
  <c r="T258" i="1"/>
  <c r="T257" i="1"/>
  <c r="K257" i="1"/>
  <c r="T256" i="1"/>
  <c r="K256" i="1"/>
  <c r="T255" i="1"/>
  <c r="K255" i="1"/>
  <c r="T254" i="1"/>
  <c r="K254" i="1"/>
  <c r="T253" i="1"/>
  <c r="K253" i="1"/>
  <c r="T252" i="1"/>
  <c r="K252" i="1"/>
  <c r="T251" i="1"/>
  <c r="K251" i="1"/>
  <c r="T250" i="1"/>
  <c r="K250" i="1"/>
  <c r="T249" i="1"/>
  <c r="K249" i="1"/>
  <c r="T248" i="1"/>
  <c r="K248" i="1"/>
  <c r="T247" i="1"/>
  <c r="K247" i="1"/>
  <c r="T246" i="1"/>
  <c r="K246" i="1"/>
  <c r="T245" i="1"/>
  <c r="K245" i="1"/>
  <c r="T244" i="1"/>
  <c r="K244" i="1"/>
  <c r="T243" i="1"/>
  <c r="K243" i="1"/>
  <c r="T242" i="1"/>
  <c r="K242" i="1"/>
  <c r="T241" i="1"/>
  <c r="K241" i="1"/>
  <c r="T240" i="1"/>
  <c r="K240" i="1"/>
  <c r="T239" i="1"/>
  <c r="K239" i="1"/>
  <c r="T238" i="1"/>
  <c r="K238" i="1"/>
  <c r="T237" i="1"/>
  <c r="K237" i="1"/>
  <c r="T236" i="1"/>
  <c r="K236" i="1"/>
  <c r="T235" i="1"/>
  <c r="T234" i="1"/>
  <c r="K234" i="1"/>
  <c r="K233" i="1"/>
  <c r="T232" i="1"/>
  <c r="T231" i="1"/>
  <c r="T230" i="1"/>
  <c r="T229" i="1"/>
  <c r="T228" i="1"/>
  <c r="T227" i="1"/>
  <c r="K227" i="1"/>
  <c r="T226" i="1"/>
  <c r="K226" i="1"/>
  <c r="T225" i="1"/>
  <c r="K225" i="1"/>
  <c r="T224" i="1"/>
  <c r="K224" i="1"/>
  <c r="T223" i="1"/>
  <c r="K223" i="1"/>
  <c r="T222" i="1"/>
  <c r="K222" i="1"/>
  <c r="T221" i="1"/>
  <c r="K221" i="1"/>
  <c r="T220" i="1"/>
  <c r="K220" i="1"/>
  <c r="T219" i="1"/>
  <c r="K219" i="1"/>
  <c r="T218" i="1"/>
  <c r="K218" i="1"/>
  <c r="T217" i="1"/>
  <c r="K217" i="1"/>
  <c r="T216" i="1"/>
  <c r="K216" i="1"/>
  <c r="T215" i="1"/>
  <c r="K215" i="1"/>
  <c r="T214" i="1"/>
  <c r="K214" i="1"/>
  <c r="T213" i="1"/>
  <c r="K213" i="1"/>
  <c r="T212" i="1"/>
  <c r="K212" i="1"/>
  <c r="T211" i="1"/>
  <c r="K211" i="1"/>
  <c r="T210" i="1"/>
  <c r="K210" i="1"/>
  <c r="T209" i="1"/>
  <c r="K209" i="1"/>
  <c r="T208" i="1"/>
  <c r="K208" i="1"/>
  <c r="T207" i="1"/>
  <c r="K207" i="1"/>
  <c r="T206" i="1"/>
  <c r="K206" i="1"/>
  <c r="T205" i="1"/>
  <c r="K205" i="1"/>
  <c r="T204" i="1"/>
  <c r="K204" i="1"/>
  <c r="T203" i="1"/>
  <c r="K203" i="1"/>
  <c r="T202" i="1"/>
  <c r="K202" i="1"/>
  <c r="T201" i="1"/>
  <c r="K201" i="1"/>
  <c r="T200" i="1"/>
  <c r="K200" i="1"/>
  <c r="T199" i="1"/>
  <c r="K199" i="1"/>
  <c r="T198" i="1"/>
  <c r="K198" i="1"/>
  <c r="T197" i="1"/>
  <c r="K197" i="1"/>
  <c r="T196" i="1"/>
  <c r="K196" i="1"/>
  <c r="T195" i="1"/>
  <c r="K195" i="1"/>
  <c r="T194" i="1"/>
  <c r="K194" i="1"/>
  <c r="T193" i="1"/>
  <c r="K193" i="1"/>
  <c r="T192" i="1"/>
  <c r="K192" i="1"/>
  <c r="T191" i="1"/>
  <c r="K191" i="1"/>
  <c r="T190" i="1"/>
  <c r="K190" i="1"/>
  <c r="T189" i="1"/>
  <c r="K189" i="1"/>
  <c r="T188" i="1"/>
  <c r="K188" i="1"/>
  <c r="T187" i="1"/>
  <c r="K187" i="1"/>
  <c r="T186" i="1"/>
  <c r="K186" i="1"/>
  <c r="T185" i="1"/>
  <c r="K185" i="1"/>
  <c r="T184" i="1"/>
  <c r="K184" i="1"/>
  <c r="T183" i="1"/>
  <c r="K183" i="1"/>
  <c r="T182" i="1"/>
  <c r="K182" i="1"/>
  <c r="T181" i="1"/>
  <c r="T180" i="1"/>
  <c r="K180" i="1"/>
  <c r="T179" i="1"/>
  <c r="K179" i="1"/>
  <c r="T178" i="1"/>
  <c r="K178" i="1"/>
  <c r="T177" i="1"/>
  <c r="K177" i="1"/>
  <c r="T176" i="1"/>
  <c r="K176" i="1"/>
  <c r="T175" i="1"/>
  <c r="K175" i="1"/>
  <c r="T174" i="1"/>
  <c r="K174" i="1"/>
  <c r="T173" i="1"/>
  <c r="K173" i="1"/>
  <c r="T172" i="1"/>
  <c r="T171" i="1"/>
  <c r="T170" i="1"/>
  <c r="K170" i="1"/>
  <c r="T169" i="1"/>
  <c r="K169" i="1"/>
  <c r="T168" i="1"/>
  <c r="K168" i="1"/>
  <c r="T167" i="1"/>
  <c r="K167" i="1"/>
  <c r="T166" i="1"/>
  <c r="K166" i="1"/>
  <c r="T165" i="1"/>
  <c r="K165" i="1"/>
  <c r="T164" i="1"/>
  <c r="K164" i="1"/>
  <c r="T163" i="1"/>
  <c r="K163" i="1"/>
  <c r="T162" i="1"/>
  <c r="K162" i="1"/>
  <c r="T161" i="1"/>
  <c r="K161" i="1"/>
  <c r="T160" i="1"/>
  <c r="K160" i="1"/>
  <c r="T159" i="1"/>
  <c r="K159" i="1"/>
  <c r="T158" i="1"/>
  <c r="K158" i="1"/>
  <c r="T157" i="1"/>
  <c r="K157" i="1"/>
  <c r="T156" i="1"/>
  <c r="K156" i="1"/>
  <c r="T155" i="1"/>
  <c r="K155" i="1"/>
  <c r="T154" i="1"/>
  <c r="K154" i="1"/>
  <c r="T153" i="1"/>
  <c r="K153" i="1"/>
  <c r="T152" i="1"/>
  <c r="K152" i="1"/>
  <c r="T151" i="1"/>
  <c r="K151" i="1"/>
  <c r="T150" i="1"/>
  <c r="K150" i="1"/>
  <c r="T149" i="1"/>
  <c r="K149" i="1"/>
  <c r="T148" i="1"/>
  <c r="K148" i="1"/>
  <c r="T147" i="1"/>
  <c r="K147" i="1"/>
  <c r="T146" i="1"/>
  <c r="K146" i="1"/>
  <c r="T145" i="1"/>
  <c r="K145" i="1"/>
  <c r="T144" i="1"/>
  <c r="K144" i="1"/>
  <c r="T143" i="1"/>
  <c r="K143" i="1"/>
  <c r="T140" i="1"/>
  <c r="K140" i="1"/>
  <c r="T139" i="1"/>
  <c r="K139" i="1"/>
  <c r="T138" i="1"/>
  <c r="K138" i="1"/>
  <c r="T137" i="1"/>
  <c r="K137" i="1"/>
  <c r="T136" i="1"/>
  <c r="K136" i="1"/>
  <c r="T135" i="1"/>
  <c r="K135" i="1"/>
  <c r="T134" i="1"/>
  <c r="K134" i="1"/>
  <c r="T133" i="1"/>
  <c r="K133" i="1"/>
  <c r="T132" i="1"/>
  <c r="T131" i="1"/>
  <c r="K131" i="1"/>
  <c r="T130" i="1"/>
  <c r="K130" i="1"/>
  <c r="T129" i="1"/>
  <c r="K129" i="1"/>
  <c r="T128" i="1"/>
  <c r="K128" i="1"/>
  <c r="T127" i="1"/>
  <c r="K127" i="1"/>
  <c r="T126" i="1"/>
  <c r="K126" i="1"/>
  <c r="T125" i="1"/>
  <c r="T124" i="1"/>
  <c r="K124" i="1"/>
  <c r="T123" i="1"/>
  <c r="K123" i="1"/>
  <c r="T122" i="1"/>
  <c r="K122" i="1"/>
  <c r="T121" i="1"/>
  <c r="T120" i="1"/>
  <c r="T119" i="1"/>
  <c r="T118" i="1"/>
  <c r="K118" i="1"/>
  <c r="T117" i="1"/>
  <c r="T116" i="1"/>
  <c r="T114" i="1"/>
  <c r="K114" i="1"/>
  <c r="T112" i="1"/>
  <c r="K112" i="1"/>
  <c r="T111" i="1"/>
  <c r="K111" i="1"/>
  <c r="T110" i="1"/>
  <c r="K110" i="1"/>
  <c r="T109" i="1"/>
  <c r="K109" i="1"/>
  <c r="T108" i="1"/>
  <c r="K108" i="1"/>
  <c r="T107" i="1"/>
  <c r="K107" i="1"/>
  <c r="T106" i="1"/>
  <c r="K106" i="1"/>
  <c r="T105" i="1"/>
  <c r="T104" i="1"/>
  <c r="K104" i="1"/>
  <c r="T103" i="1"/>
  <c r="K103" i="1"/>
  <c r="T102" i="1"/>
  <c r="K102" i="1"/>
  <c r="T101" i="1"/>
  <c r="K101" i="1"/>
  <c r="T100" i="1"/>
  <c r="K100" i="1"/>
  <c r="T99" i="1"/>
  <c r="T98" i="1"/>
  <c r="K98" i="1"/>
  <c r="T97" i="1"/>
  <c r="T96" i="1"/>
  <c r="T95" i="1"/>
  <c r="K95" i="1"/>
  <c r="T94" i="1"/>
  <c r="K94" i="1"/>
  <c r="T93" i="1"/>
  <c r="T92" i="1"/>
  <c r="K92" i="1"/>
  <c r="T91" i="1"/>
  <c r="T90" i="1"/>
  <c r="T89" i="1"/>
  <c r="K89" i="1"/>
  <c r="T88" i="1"/>
  <c r="K88" i="1"/>
  <c r="T87" i="1"/>
  <c r="K87" i="1"/>
  <c r="T86" i="1"/>
  <c r="T85" i="1"/>
  <c r="K85" i="1"/>
  <c r="T84" i="1"/>
  <c r="K84" i="1"/>
  <c r="T83" i="1"/>
  <c r="K83" i="1"/>
  <c r="T82" i="1"/>
  <c r="K82" i="1"/>
  <c r="T81" i="1"/>
  <c r="K81" i="1"/>
  <c r="T80" i="1"/>
  <c r="K80" i="1"/>
  <c r="T79" i="1"/>
  <c r="T78" i="1"/>
  <c r="T77" i="1"/>
  <c r="T76" i="1"/>
  <c r="K76" i="1"/>
  <c r="T75" i="1"/>
  <c r="K75" i="1"/>
  <c r="T74" i="1"/>
  <c r="K74" i="1"/>
  <c r="T72" i="1"/>
  <c r="T71" i="1"/>
  <c r="T70" i="1"/>
  <c r="K70" i="1"/>
  <c r="T69" i="1"/>
  <c r="K69" i="1"/>
  <c r="T68" i="1"/>
  <c r="T67" i="1"/>
  <c r="K67" i="1"/>
  <c r="T65" i="1"/>
  <c r="K65" i="1"/>
  <c r="T62" i="1"/>
  <c r="K62" i="1"/>
  <c r="T61" i="1"/>
  <c r="T60" i="1"/>
  <c r="K60" i="1"/>
  <c r="T59" i="1"/>
  <c r="K59" i="1"/>
  <c r="T58" i="1"/>
  <c r="K58" i="1"/>
  <c r="T57" i="1"/>
  <c r="K57" i="1"/>
  <c r="T56" i="1"/>
  <c r="K56" i="1"/>
  <c r="T55" i="1"/>
  <c r="K55" i="1"/>
  <c r="T54" i="1"/>
  <c r="K54" i="1"/>
  <c r="T53" i="1"/>
  <c r="K53" i="1"/>
  <c r="T52" i="1"/>
  <c r="K52" i="1"/>
  <c r="T51" i="1"/>
  <c r="T50" i="1"/>
  <c r="K50" i="1"/>
  <c r="T49" i="1"/>
  <c r="K49" i="1"/>
  <c r="T48" i="1"/>
  <c r="K48" i="1"/>
  <c r="T47" i="1"/>
  <c r="T46" i="1"/>
  <c r="K46" i="1"/>
  <c r="T45" i="1"/>
  <c r="T44" i="1"/>
  <c r="T43" i="1"/>
  <c r="T42" i="1"/>
  <c r="K42" i="1"/>
  <c r="T41" i="1"/>
  <c r="K41" i="1"/>
  <c r="T40" i="1"/>
  <c r="T39" i="1"/>
  <c r="T38" i="1"/>
  <c r="T37" i="1"/>
  <c r="T36" i="1"/>
  <c r="I36" i="1"/>
  <c r="K36" i="1" s="1"/>
  <c r="T35" i="1"/>
  <c r="T34" i="1"/>
  <c r="K34" i="1"/>
  <c r="T33" i="1"/>
  <c r="K33" i="1"/>
  <c r="T32" i="1"/>
  <c r="T31" i="1"/>
  <c r="K31" i="1"/>
  <c r="T30" i="1"/>
  <c r="K30" i="1"/>
  <c r="T29" i="1"/>
  <c r="K29" i="1"/>
  <c r="T28" i="1"/>
  <c r="T27" i="1"/>
  <c r="K27" i="1"/>
  <c r="T26" i="1"/>
  <c r="T25" i="1"/>
  <c r="T24" i="1"/>
  <c r="K24" i="1"/>
  <c r="T23" i="1"/>
  <c r="K23" i="1"/>
  <c r="T22" i="1"/>
  <c r="K22" i="1"/>
  <c r="T21" i="1"/>
  <c r="T20" i="1"/>
  <c r="K20" i="1"/>
  <c r="T19" i="1"/>
  <c r="T18" i="1"/>
  <c r="K18" i="1"/>
  <c r="T17" i="1"/>
  <c r="T16" i="1"/>
  <c r="K16" i="1"/>
  <c r="T15" i="1"/>
  <c r="T14" i="1"/>
  <c r="T13" i="1"/>
  <c r="K13" i="1"/>
  <c r="T12" i="1"/>
  <c r="K12" i="1"/>
  <c r="T11" i="1"/>
  <c r="K11" i="1"/>
  <c r="T10" i="1"/>
  <c r="K10" i="1"/>
  <c r="T9" i="1"/>
  <c r="K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JANUS</author>
    <author>Per§onal_</author>
  </authors>
  <commentList>
    <comment ref="AB291" authorId="0" shapeId="0" xr:uid="{1FF88A3B-7FFF-4DDA-861E-266FF43608BF}">
      <text>
        <r>
          <rPr>
            <b/>
            <sz val="9"/>
            <color indexed="81"/>
            <rFont val="Tahoma"/>
            <family val="2"/>
          </rPr>
          <t>JANUS META EJECUTADA POR CRC</t>
        </r>
      </text>
    </comment>
    <comment ref="AD420" authorId="1" shapeId="0" xr:uid="{740B6217-CFA6-4958-B348-F33A7BFDD1A9}">
      <text>
        <r>
          <rPr>
            <b/>
            <sz val="9"/>
            <color indexed="81"/>
            <rFont val="Tahoma"/>
            <family val="2"/>
          </rPr>
          <t>Per§onal_:</t>
        </r>
        <r>
          <rPr>
            <sz val="9"/>
            <color indexed="81"/>
            <rFont val="Tahoma"/>
            <family val="2"/>
          </rPr>
          <t xml:space="preserve">
Inicialmente tenían programado $3.950.233.975,00 en el reporte de ejecucuón anual ya figurn los 8.414 millones</t>
        </r>
      </text>
    </comment>
  </commentList>
</comments>
</file>

<file path=xl/sharedStrings.xml><?xml version="1.0" encoding="utf-8"?>
<sst xmlns="http://schemas.openxmlformats.org/spreadsheetml/2006/main" count="3493" uniqueCount="975">
  <si>
    <t>GOBERNACIÓN DEL CAUCA</t>
  </si>
  <si>
    <t>OFICINA ASESORA DE PLANEACIÓN</t>
  </si>
  <si>
    <t>PLAN DEPARTAMENTAL DE DESARROLLO 2020-2023 "42 MOTIVOS PARA AVANZAR"</t>
  </si>
  <si>
    <t>PLAN INDICATIVO PDD</t>
  </si>
  <si>
    <t>AVANCE EJECUCIÓN PDD VIGENCIA 2020</t>
  </si>
  <si>
    <t>AVANCE EJECUCIÓN PDD VIGENCIA 2021</t>
  </si>
  <si>
    <t>Línea Estratégica</t>
  </si>
  <si>
    <t>Meta de Resultado</t>
  </si>
  <si>
    <t>Nombre del Sector</t>
  </si>
  <si>
    <t>Programa</t>
  </si>
  <si>
    <t>Producto</t>
  </si>
  <si>
    <t>Metas del Cuatrienio</t>
  </si>
  <si>
    <t>Unidades de producto</t>
  </si>
  <si>
    <t>Meta de producto  PROGRAMADA para la vigencia 2020</t>
  </si>
  <si>
    <t>Meta de producto  EJECUTADA  vigencia 2020</t>
  </si>
  <si>
    <t>% Porcentaje ejecución vigencia 2020</t>
  </si>
  <si>
    <t>Total recursos PROGRAMADOS por meta vigencia 2020 (pesos)</t>
  </si>
  <si>
    <t>Total Recursos EJECUTADOS, vigencia 2020 (pesos)</t>
  </si>
  <si>
    <t>% Porcentaje de Ejecución Financiera, vigencia 2020</t>
  </si>
  <si>
    <t>Meta de producto  PROGRAMADA para la vigencia 2021</t>
  </si>
  <si>
    <t>Meta de producto  EJECUTADA vigencia 2021</t>
  </si>
  <si>
    <t>% Porcentaje ejecución vigencia 2021</t>
  </si>
  <si>
    <t>Total recursos PROGRAMADOS por meta vigencia 2021 (pesos)</t>
  </si>
  <si>
    <t>Total Recursos EJECUTADOS, vigencia 2021 (pesos)</t>
  </si>
  <si>
    <t>% Porcentaje de Ejecución Financiera, vigencia 2021</t>
  </si>
  <si>
    <t>Dependencia Responsable</t>
  </si>
  <si>
    <t>Equidad para la Paz Territorial</t>
  </si>
  <si>
    <t>Reducir a 48% la incidencia de la pobreza monetaria</t>
  </si>
  <si>
    <t xml:space="preserve">8 mecanismos de articulación para la gestión de la oferta social de la superación de la pobreza extrema gestionados, coordinados, implementados y con seguimiento  a nivel departamental </t>
  </si>
  <si>
    <t>Oficina de Gestión Social y Asuntos Poblacionales</t>
  </si>
  <si>
    <t xml:space="preserve">16 mecanismos de articulación para la gestión de la oferta social de la atención integral a infancia y adolescencia gestionados, coordinados, implementados y con seguimiento  a nivel departamental </t>
  </si>
  <si>
    <t>500 hogares rurales con acompañamiento familiar  para atención integral y protección de niños, niñas y adolescentes de las siete subregiones</t>
  </si>
  <si>
    <t xml:space="preserve">8 eventos de divulgación para la promoción y prevención de los derechos de los niños, niñas y adolescentes realizados (día del niño - día de erradicación del trabajo infantil) a nivel departamental </t>
  </si>
  <si>
    <t>300 personas habitantes de calle atendidas con oferta interinstitucional  de los municipios de Santander de Quilichao y Popayán</t>
  </si>
  <si>
    <t>Lograr un promedio de 80% en los resultados del ICO Étnico y Campesino aplicado a organizaciones</t>
  </si>
  <si>
    <t xml:space="preserve"> 80 acciones implementadas para el fortalecimiento de los procesos organizativos en materia de administración de los territorios construcción de planes de salvaguarda, planes de uso y manejo, reglamentos internos, planes de vida y plan de buen vivir de las comunidades étnicas y campesinas: 24 Indígenas, 24 Afrocaucanas, 22 Campesinas y 10 Room</t>
  </si>
  <si>
    <t>Secretaría de Gobierno y Participación</t>
  </si>
  <si>
    <t>100 talleres para fortalecer la identidad cultural en torno a las leyes de origen, salud propia, trueques de saber y conocimiento ancestral de las comunidades étnicas y campesinas: 30 Afrocaucanos, 30 Indígenas, 30 Campesinas y 10 Rom.</t>
  </si>
  <si>
    <t xml:space="preserve"> 100 actividades con organizaciones realizados, entre encuentros y talleres para el fortalecimiento de los sistemas de justicia, gobierno propio y gobernanza de los pueblos étnicos y campesinos (guardia cimarrona, guardia indígena y guardia campesina) 30 Afrocaucanas, 30 Indígenas, 30 Campesinas y 10 Rom.</t>
  </si>
  <si>
    <t xml:space="preserve"> 13 organizaciones  fortalecidas y con seguimiento a través de la herramienta ICOEC: 4 Afrocaucanas, 4 Indígena, 4 Campesinas y 1 Rom</t>
  </si>
  <si>
    <t xml:space="preserve">20 encuentros o mingas de pensamiento sobre el cuidado y protección ambiental en los territorios étnicos y campesinos realizados: 6 Indígenas, 6 Afrocaucanos, 6 campesinos y 2 Rom. </t>
  </si>
  <si>
    <t xml:space="preserve">
10 procesos de titulación y formalización de tierras y territorios de los grupos étnicos y campesinos acompañados: 4 Afrocaucanos, 4 Indígenas y 2 Rom</t>
  </si>
  <si>
    <t>1 estudio socioeconómico a las comunidades étnicas y campesinas realizado</t>
  </si>
  <si>
    <t>1 cartografía de los territorios étnicos y campesinos elaborada</t>
  </si>
  <si>
    <t>1  documento de caracterización de las tensiones territoriales entre los grupos étnicos y campesinos.</t>
  </si>
  <si>
    <t>10 procesos de reparación directa y colectiva, restitución de derechos territoriales individuales y colectivos acompañados</t>
  </si>
  <si>
    <t>16 acompañamientos a las diferentes mesas  interétnicas de etnoeducación y educación popular para fortalecer los procesos de salud y modelos propios de enseñanza aprendizaje en las comunidades étnicas y campesinas realizados</t>
  </si>
  <si>
    <t>6 procesos de liderazgo político, social y/o comunitario de mujeres fortalecidos: 2 campesinas, 2 afrodescendientes y 2  indígenas</t>
  </si>
  <si>
    <t>Política para el acceso y permanencia en la educación superior de las comunidades étnicas y campesinas formulada</t>
  </si>
  <si>
    <t>1 observatorio étnico y campesino para la gestión de mundos propios creado</t>
  </si>
  <si>
    <t>1 plataforma departamental juvenil Indígena, una plataforma juvenil Afrodescendiente y una plataforma Departamental juvenil Campesina creada</t>
  </si>
  <si>
    <t>42 documentos elaborados (1 por municipio) que incluyen la adopción de la normatividad para la atención diferencial a poblaciones étnicas</t>
  </si>
  <si>
    <t>Secretaría de Salud</t>
  </si>
  <si>
    <t>360 personas capacitadas de las organizaciones de base comunitaria indígenas, afrocolombianas y campesinas, en la atención en salud con enfoque diferencial étnico a través de la mesa interétnica</t>
  </si>
  <si>
    <t>107 personas de 30 consejos comunitarios capacitadas en aspectos de salud propia para fortalecer la construcción del sistema de salud de las comunidades afrocolombianas del departamento</t>
  </si>
  <si>
    <t>Incrementar a 80% el nivel de cumplimiento de las  medidas de prevención, protección, atención, asistencia y reparación integral a las víctimas del conflicto armado interno</t>
  </si>
  <si>
    <t>4 Planes de Retornos y Reubicaciones de la población víctima del conflicto armado aprobados por CTJT</t>
  </si>
  <si>
    <t xml:space="preserve">76 Hogares de víctimas subsidiados en asistencia funeraria </t>
  </si>
  <si>
    <t xml:space="preserve">100% de víctimas de amenaza acompañados en Servicio de alojamiento temporal </t>
  </si>
  <si>
    <t xml:space="preserve"> 2 procesos de elección de la Mesa departamental de víctimas cofinanciados</t>
  </si>
  <si>
    <t>96 espacios de coordinación de la Mesa Departamental de Víctimas (Comités Técnicos, Plenarios, Subcomités y Comités de Justicia Transicional) realizados conforme a la normatividad vigente</t>
  </si>
  <si>
    <t xml:space="preserve">10 procesos de participación que demanden comunidades en cumplimiento de los Decretos étnicos diferenciales 4633, 4634, 4635 de 2011  apoyados y asistidos  en el marco de la implementación de la Política pública de atención y reparación  a víctimas del conflicto armado
</t>
  </si>
  <si>
    <t>275 víctimas de comunidades negras, afrodescendientes, raizales y palanqueras asistidas técnicamente en la implementación  de los Decretos étnicos diferenciales  4635 de 2011 para el fortalecimiento de la implementación de la política pública de atención y reparación a víctimas.</t>
  </si>
  <si>
    <t>175  víctimas de comunidades indígenas asistidas técnicamente en la implementación  del decreto  étnico diferencial 4633para el fortalecimiento de la implementación de la política pública de atención y reparación a víctimas.</t>
  </si>
  <si>
    <t>50 víctimas del pueblo Rom o gitano  asistidas técnicamente en la implementación  del decreto  étnico diferencial 4634 para el fortalecimiento de la implementación de la política pública de atención y reparación a víctimas.</t>
  </si>
  <si>
    <t xml:space="preserve"> 20 iniciativas colectivas de memoria histórica, con enfoque diferencial étnico, campesino e intercultural y de género, que tengan impacto en la consolidación de archivos de derechos humanos apoyadas y asistidas técnicamente </t>
  </si>
  <si>
    <t xml:space="preserve">1.000 personas que demanden información sobre la implementación de la Ley 1448 y sus decretos étnicos diferenciales asistidas técnicamente </t>
  </si>
  <si>
    <t>100 víctimas asistidas técnicamente en herramientas de emprendimiento</t>
  </si>
  <si>
    <t>1 instancia de coordinación institucional para gestionar la implementación del componente de restitución de vivienda para víctimas del conflicto armado, con enfoque diferencial étnico creada</t>
  </si>
  <si>
    <t>42 documentos elaborados que permitan la apropiación histórica de las graves violaciones a los Derechos Humanos, infracciones al Derecho Internacional Humanitario, Memoria Histórica y conflicto armado con enfoque diferencial étnico, campesino e intercultural  y de género</t>
  </si>
  <si>
    <t>10 sujetos colectivos apoyados en la formulación e implementación de Planes de  Reparación Colectiva</t>
  </si>
  <si>
    <t>42 municipios apoyados  en el fortalecimiento de una estrategia de protección y garantías de no repetición para víctimas del conflicto armado</t>
  </si>
  <si>
    <t xml:space="preserve"> 84 comités o subcomités de participación de víctimas asistidos técnicamente</t>
  </si>
  <si>
    <t>100% medidas de reparación a víctimas apoyadas para el cumplimiento de las obligaciones internacionales en materia de Derechos Humanos y Derecho Internacional Humanitario</t>
  </si>
  <si>
    <t>16 subcomités de  seguimiento al cumplimiento de las órdenes contenidas en Sentencias.</t>
  </si>
  <si>
    <t>7 planes de reparación colectiva de sujetos indígenas apoyados en su formulación.</t>
  </si>
  <si>
    <t>80% hogares víctimas atendidos con ayuda humanitaria en especie (emergencia)</t>
  </si>
  <si>
    <t>30 solicitudes de ayuda humanitaria en modalidad de transporte de emergencia cofinanciadas</t>
  </si>
  <si>
    <t>42 documentos elaborados (1 por municipio) para la implementación del protocolo de atención en salud integral con enfoque psicosocial a víctimas del conflicto armado</t>
  </si>
  <si>
    <t xml:space="preserve">2520 personas capacitadas en las Instituciones Prestadoras de servicios de salud (Empresas Sociales del Estado) para la atención en salud con enfoque psicosocial a víctimas del Conflicto armado. </t>
  </si>
  <si>
    <t>3200 personas víctimas del conflicto armado, atendidas en el marco del  PAPSIVI</t>
  </si>
  <si>
    <t xml:space="preserve">444 personas capacitadas en el marco de la mesa psicosocial departamental </t>
  </si>
  <si>
    <t>1 base de datos que contenga información respecto de las condiciones de pobreza y condiciones de vida de la población víctima.</t>
  </si>
  <si>
    <t>Secretaría de Desarrollo Económico y Competitividad</t>
  </si>
  <si>
    <t xml:space="preserve">
1 proyecto de alto impacto asistido para el fortalecimiento de cadenas productivas de 37 víctimas  
</t>
  </si>
  <si>
    <t>2 empresas apoyadas con  programas de fortalecimiento  para su consolidación.</t>
  </si>
  <si>
    <t>30 víctimas formadas en habilidades y competencias para el desarrollo empresarial</t>
  </si>
  <si>
    <t xml:space="preserve">
Mantener 124 niños y niñas víctimas atendidos con estrategias de permanencia (gratuidad) por año en preescolar
</t>
  </si>
  <si>
    <t>Secretaría de Educación y Cultura</t>
  </si>
  <si>
    <t xml:space="preserve">
5 Aulas nuevas construidas para población víctima del Consejo Comunitario Renacer Negro - Timbiquí para el nivel preescolar
</t>
  </si>
  <si>
    <t xml:space="preserve">Secretaría de Educación y Cultura  </t>
  </si>
  <si>
    <t>5 Aparatos sanitarios nuevos construidos del Consejo Comunitario Renacer Negro en Timbiquí, nivel preescolar</t>
  </si>
  <si>
    <t xml:space="preserve">
Mantener 38 niños y niñas víctimas atendidos con estrategias de permanencia (gratuidad) por año en educación básica
</t>
  </si>
  <si>
    <t xml:space="preserve">
8 Sedes educativas nuevas construidas para población víctima: Toribio (1), Pitayo (1), Jambaló (1) y Consejo Comunitario Renacer Negro - Timbiquí (5). Nivel Básica
</t>
  </si>
  <si>
    <t xml:space="preserve">
Mantener 145 niños y niñas víctimas atendidos con estrategias de permanencia (gratuidad) por año en educación media
</t>
  </si>
  <si>
    <t>1 Sede educativa nueva para población víctima construida en el municipio de Inzá.</t>
  </si>
  <si>
    <t>Sostener 42 Personas víctimas beneficiarias con modelos de alfabetización por año</t>
  </si>
  <si>
    <t>13.083 víctimas beneficiadas con programas de alimentación escolar</t>
  </si>
  <si>
    <t>200 Mujeres rurales víctimas beneficiadas con procesos de formalización de tierras</t>
  </si>
  <si>
    <t>Secretaría de la Mujer</t>
  </si>
  <si>
    <t>50 Mujeres rurales víctimas beneficiadas con acceso a tierras</t>
  </si>
  <si>
    <t>1 proyecto productivo para población víctima cofinanciado</t>
  </si>
  <si>
    <t>Secretaría de Agricultura y Desarrollo Rural</t>
  </si>
  <si>
    <t>Reducir a 62.4% el porcentaje de hogares con inseguridad alimentaria</t>
  </si>
  <si>
    <t xml:space="preserve">
 6.000 hogares rurales y urbanos vinculados a proyectos para producción de alimentos</t>
  </si>
  <si>
    <t>150 Instituciones educativas PANES atendidas</t>
  </si>
  <si>
    <t xml:space="preserve">
68 toneladas  de alimentos producidas a partir de la transformación de la quinua y otras especies de alto valor nutricional
</t>
  </si>
  <si>
    <t>3 Bancos de semillas implementados</t>
  </si>
  <si>
    <t xml:space="preserve">
 2 diagnósticos de inseguridad alimentaria elaborados teniendo en cuenta enfoque diferencial étnico y campesino</t>
  </si>
  <si>
    <t>1 política pública de seguridad alimentaria reformulada</t>
  </si>
  <si>
    <t>8.000 personas en situación de extrema pobreza o vulnerabilidad beneficiadas con raciones de alimento en las siete subregiones trimestralmente y de manera aleatoria.</t>
  </si>
  <si>
    <t xml:space="preserve">40 granjas (huertas caseras) para adultos mayores dotadas y distribuidas en las siete subregiones </t>
  </si>
  <si>
    <t xml:space="preserve">
20 proyectos productivos de adultos mayores distribuidos en las siete subregiones  asistidos técnicamente y fortalecidos para su funcionamiento</t>
  </si>
  <si>
    <t>Incrementar al 30% el porcentaje de personas partícipes de las intervenciones asociadas a la inclusión integral contenidas en la Política Pública Departamental de discapacidad</t>
  </si>
  <si>
    <t xml:space="preserve">8 mecanismos de articulación para la gestión de la oferta social de  la inclusión integral de población con discapacidad gestionados, coordinados, implementados y con seguimiento  a nivel departamental </t>
  </si>
  <si>
    <t>14  unidades productivas colectivas de cuidadores de la población con discapacidad gestionadas en las siete subregiones (2 por cada subregión)</t>
  </si>
  <si>
    <t xml:space="preserve">42 Municipios beneficiarios de la oferta social para la promoción de la participación ciudadana de la población con discapacidad </t>
  </si>
  <si>
    <t>2 iniciativas para la participación ciudadana implementadas para el servicio de personas con discapacidad y adulto mayor</t>
  </si>
  <si>
    <t>Secretaría General</t>
  </si>
  <si>
    <t>600 personas pertenecientes a Instituciones prestadoras de salud públicas y privadas, secretarías de salud municipales y a las EAPB capacitadas</t>
  </si>
  <si>
    <t>168 documentos de seguimiento a las estrategias de prevención y mitigación</t>
  </si>
  <si>
    <t>Incrementar a un 25% la cobertura en educación inclusiva</t>
  </si>
  <si>
    <t>Atender 211 Establecimientos Educativos oficiales con acompañamiento en el marco de las estrategias de calidad educativa en educación inclusiva</t>
  </si>
  <si>
    <t>80% de las consultas previas cerradas cuentan con protocolización y/o cierre de los acuerdos entre las partes</t>
  </si>
  <si>
    <t xml:space="preserve">
100 talleres para fortalecer las capacidades de las organizaciones para la participación en las consultas previas: 45 Afrocaucanas, 45 Indígenas y 10 Rom.
</t>
  </si>
  <si>
    <t xml:space="preserve">
200 lideresas/líderes capacitados en resolución de conflictos: 45 afro, 45 indígenas y 10 Rom</t>
  </si>
  <si>
    <t>100% de  procesos de consulta previa acompañados técnicamente</t>
  </si>
  <si>
    <t xml:space="preserve">
72 talleres para fortalecer los procesos organizativos  de empoderamiento territorial de las comunidades étnicas y campesinas: 22 Afrocaucanas, 22 indígenas, 22 Campesinas y 6 Rom</t>
  </si>
  <si>
    <t>1 estrategia integral para el fortalecimiento de los procesos de reconocimiento de la población étnica y campesina implementada</t>
  </si>
  <si>
    <t>85% de cobertura en formación artística, cultural y nuevos saberes</t>
  </si>
  <si>
    <t>7 eventos de promoción de actividades culturales realizados</t>
  </si>
  <si>
    <t>Secretaría de Educación y cultura</t>
  </si>
  <si>
    <t>21 bibliotecas públicas con asistencia técnica para el fomento de la lectura realizada</t>
  </si>
  <si>
    <t>42 concejos municipales de cultura apoyados</t>
  </si>
  <si>
    <t xml:space="preserve">
 1200  personas beneficiadas con servicio de fomento  para el acceso de la oferta cultural con enfoque diferencial étnico y de género</t>
  </si>
  <si>
    <t>4 contenidos artísticos y culturales en circulación</t>
  </si>
  <si>
    <t>Lograr un 85 % de cobertura en formación en tradiciones, artes y oficios</t>
  </si>
  <si>
    <t>210  personas capacitadas en artes y oficios a través de Escuelas Taller</t>
  </si>
  <si>
    <t xml:space="preserve">1200  personas capacitadas   en áreas artísticas y culturales </t>
  </si>
  <si>
    <t xml:space="preserve">1 sistema  de información para el sector artístico y cultural en operación </t>
  </si>
  <si>
    <t>Ejecutar el 100% de los recursos asignados en favor de la sostenibilidad del patrimonio cultural</t>
  </si>
  <si>
    <t>6 procesos  de salvaguardia  del patrimonio inmaterial realizados</t>
  </si>
  <si>
    <t>1  plan  de conservación del patrimonio material ejecutado</t>
  </si>
  <si>
    <t xml:space="preserve">315  personas capacitadas como Vigías del Patrimonio </t>
  </si>
  <si>
    <t>Aumentar al 33.15%  la cobertura de deportistas entre los 7 y 29 años participando en actividades del deporte competitivo</t>
  </si>
  <si>
    <t>495 deportistas preparados técnica y físicamente, para competir en una disciplina deportiva</t>
  </si>
  <si>
    <t>INDEPORTES</t>
  </si>
  <si>
    <t>495 deportistas participantes en competencias y eventos federados de alto rendimiento.</t>
  </si>
  <si>
    <t xml:space="preserve">
10 polideportivos construidos en su mayoría en zonas de influencia étnica y campesina</t>
  </si>
  <si>
    <t>Secretaría de Infraestructura</t>
  </si>
  <si>
    <t>Aumentar a 45.78% la cobertura en deporte formativo en personas de 7 y 17 años</t>
  </si>
  <si>
    <t>1.120 niños, niñas, adolescentes y jóvenes inscritos en escuelas deportivas</t>
  </si>
  <si>
    <t>18.558 personas inscritas en el programa Supérate - intercolegiados</t>
  </si>
  <si>
    <t>Reducir al 16.4% el déficit de vivienda cualitativo</t>
  </si>
  <si>
    <t>281 viviendas de interés prioritario urbanas mejoradas</t>
  </si>
  <si>
    <t>Viviendas de Interés Prioritario rural mejoradas</t>
  </si>
  <si>
    <t>900 Viviendas de Interés Prioritario rural mejoradas</t>
  </si>
  <si>
    <t>4.299 Viviendas conectadas a la red local de gas combustible</t>
  </si>
  <si>
    <t>Reducir al 3.67% el déficit de vivienda cuantitativo</t>
  </si>
  <si>
    <t>2.280 Viviendas de Interés Social urbanas construidas</t>
  </si>
  <si>
    <t>150 Viviendas de Interés Prioritario rural construidas en sitio propio</t>
  </si>
  <si>
    <t xml:space="preserve">Aumentar a 92% la cobertura en el servicio público domiciliario de acueducto en la zona urbana </t>
  </si>
  <si>
    <t>3 Acueductos ampliados</t>
  </si>
  <si>
    <t>EMCASERVICIOS</t>
  </si>
  <si>
    <t>2 Acueductos regionales ampliados</t>
  </si>
  <si>
    <t>4 Acueductos optimizados</t>
  </si>
  <si>
    <t xml:space="preserve">Aumentar a 26,17% la cobertura en el servicio público domiciliario de acueducto en la zona rural </t>
  </si>
  <si>
    <t>3 Acueductos construidos</t>
  </si>
  <si>
    <t>15 Acueductos optimizados</t>
  </si>
  <si>
    <t>2 Acueductos Regionales optimizados</t>
  </si>
  <si>
    <t>Aumentar a 91,83% la cobertura en el servicio público de alcantarillado en la zona urbana</t>
  </si>
  <si>
    <t>1 Alcantarillado construido</t>
  </si>
  <si>
    <t>6 Alcantarillados ampliados</t>
  </si>
  <si>
    <t>3 Alcantarillados optimizados</t>
  </si>
  <si>
    <t>Aumentar al 8,16% la cobertura en el servicio público de alcantarillado en la zona rural</t>
  </si>
  <si>
    <t>1.500 Nuevos usuarios con acceso al servicio público de alcantarillado en la zona rural</t>
  </si>
  <si>
    <t xml:space="preserve">Aumentar a 92,17% la cobertura en el servicio de aseo en la zona urbana   </t>
  </si>
  <si>
    <t>15.000 Nuevos usuarios con acceso al servicio público de aseo urbano</t>
  </si>
  <si>
    <t xml:space="preserve">
15 PGIR Implementados al 20% de cumplimiento
</t>
  </si>
  <si>
    <t>Aumentar a 6,54% la cobertura en el servicio de aseo en la zona rural</t>
  </si>
  <si>
    <t xml:space="preserve">5.000 Nuevos usuarios con acceso al servicio de aseo rural </t>
  </si>
  <si>
    <t xml:space="preserve">Disminuir a 14 puntos el Índice de riesgo de calidad del agua para el consumo humano - IRCA </t>
  </si>
  <si>
    <t>400.000 Personas impactadas con la implementación del Plan de Aseguramiento de la Calidad del Agua -PACA y el Plan de Abastecimiento de Agua Potable -PABA</t>
  </si>
  <si>
    <t>350 unidades sanitarias con saneamiento básico construidas</t>
  </si>
  <si>
    <t>4 plantas de tratamiento de aguas residuales construidas</t>
  </si>
  <si>
    <t>5 plantas de tratamiento de aguas residuales optimizadas</t>
  </si>
  <si>
    <t xml:space="preserve">
 750 Personas capacitadas a través de las acciones formativas adelantadas por los 'Clubes Defensores del Agua` con prioridad en población étnica y campesina
</t>
  </si>
  <si>
    <t xml:space="preserve"> 25 Plantas de tratamiento de agua potable construidas</t>
  </si>
  <si>
    <t xml:space="preserve">164 visitas de asistencia técnica realizadas a los 41 acueductos de las zonas urbanas de los municipios categoría 4a, 5a y 6a </t>
  </si>
  <si>
    <t>7.020 muestras tomadas para la vigilancia rutinaria de la calidad del agua para consumo humano</t>
  </si>
  <si>
    <t>Llevar a 53% la cobertura neta en preescolar</t>
  </si>
  <si>
    <t xml:space="preserve">
Mantener 9.540 niños y niñas atendidos con estrategias de permanencia (gratuidad) por año
</t>
  </si>
  <si>
    <t>Mantener en 85,98% la cobertura neta en educación básica</t>
  </si>
  <si>
    <t xml:space="preserve">
Mantener 154.665 niños y niñas atendidos con estrategias de permanencia (gratuidad) por año
</t>
  </si>
  <si>
    <t>Aumentar a 37,14% la cobertura neta en educación media</t>
  </si>
  <si>
    <t xml:space="preserve">
Mantener 13.153 niños y niñas atendidos con estrategias de permanencia (gratuidad) por año
</t>
  </si>
  <si>
    <t xml:space="preserve">Mantener en 86.85% la cobertura bruta en educación preescolar </t>
  </si>
  <si>
    <t>Mantener 6.227 niños y niñas atendidos con estrategias de permanencia (gratuidad) por año</t>
  </si>
  <si>
    <t xml:space="preserve">
2 Aulas nuevas construidas 
</t>
  </si>
  <si>
    <t xml:space="preserve">
  2 Aparatos sanitarios nuevos construidos</t>
  </si>
  <si>
    <t xml:space="preserve">10 Sedes educativas mejoradas </t>
  </si>
  <si>
    <t xml:space="preserve">
100 Ambientes de aprendizaje para la educación inicial preescolar, básica y media dotados con enfoque diferencial en armonía con los sistemas etnoeducativos y culturales propios 
</t>
  </si>
  <si>
    <t>Mantener en 100% la cobertura bruta en básica</t>
  </si>
  <si>
    <t>Mantener 1.901 niños y niñas atendidos con estrategias de permanencia (gratuidad) por año</t>
  </si>
  <si>
    <t xml:space="preserve">
554 establecimientos educativos con acciones de gestión del riesgo implementadas
</t>
  </si>
  <si>
    <t xml:space="preserve">
109 Sedes educativas nuevas construidas para nivel de educación básica: mínimo 28 sedes para atender población afro, 15 sedes para atender población indígena y 17 sedes para atender población mayoritaria / campesina.</t>
  </si>
  <si>
    <t xml:space="preserve">25 Sedes educativas mejoradas </t>
  </si>
  <si>
    <t>12 Ambientes de internados mejoradas intervenidos</t>
  </si>
  <si>
    <t xml:space="preserve">                 
120 Ambientes de aprendizaje para la educación básica dotados con enfoque diferencial en armonía con los sistemas etnoeducativos y culturales propios</t>
  </si>
  <si>
    <t xml:space="preserve">
8 Estudios o diseños realizados, 1 en la costa pacífica.</t>
  </si>
  <si>
    <t>4 Informes de seguimiento elaborados</t>
  </si>
  <si>
    <t>3820 Docentes y agentes educativos beneficiarios del Servicio de fortalecimiento a sus capacidades de acuerdo a los referentes nacionales</t>
  </si>
  <si>
    <t>Mantener en 81,05% la cobertura bruta en educación media</t>
  </si>
  <si>
    <t>Mantener 7.279 niños y niñas atendidos con estrategias de permanencia (gratuidad) por año</t>
  </si>
  <si>
    <t>20 entidades territoriales con asistencia técnica para el fortalecimiento de la estrategia educativa del sistema de responsabilidad penal para adolescentes</t>
  </si>
  <si>
    <t xml:space="preserve">
38 Sedes educativas nuevas construidas para nivel de educación media: mínimo 4 sedes para atender población Afrocaucana, 15 sedes para atender población indígena y 19 sedes para atender población mayoritaria/campesina.</t>
  </si>
  <si>
    <t xml:space="preserve">15 Sedes educativas mejoradas </t>
  </si>
  <si>
    <t xml:space="preserve">   
120 Ambientes de aprendizaje para la educación media dotados con enfoque diferencial en armonía con los sistemas etnoeducativos y culturales propios</t>
  </si>
  <si>
    <t>Sostener en el cuatrienio en un 100% la cobertura bruta tota</t>
  </si>
  <si>
    <t xml:space="preserve">
Sostener a 150.452 Niñas, niños, jóvenes beneficiados con alimentación escolar por año
</t>
  </si>
  <si>
    <t>2 Sistemas de información implementados (diseñado e implementado)</t>
  </si>
  <si>
    <t>Disminuir a 5.14% la tasa de analfabetismo para población de 15 años y más</t>
  </si>
  <si>
    <t>Sostener 13.165 jóvenes y adultos beneficiados con modelos de alfabetización por año</t>
  </si>
  <si>
    <t>Reducir a 2% la tasa de deserción intra-anual de educación preescolar, básica y media</t>
  </si>
  <si>
    <t>Atender 7.500 Personas beneficiarias de estrategias de permanencia por año</t>
  </si>
  <si>
    <t xml:space="preserve">
42 Sedes dotadas con materiales pedagógicos con enfoque diferencial en armonía con los sistemas etnoeducativos y culturales propios</t>
  </si>
  <si>
    <t>Sostener 5.102 estudiantes víctimas del conflicto armado beneficiarias de estrategias de permanencia</t>
  </si>
  <si>
    <t>20.000 niños y niñas  partícipes de estrategias que promuevan la permanencia en el sistema educativo, el reconocimiento de las tradiciones y la recreación en las siete subregiones</t>
  </si>
  <si>
    <t xml:space="preserve">Disminuir a 0.87% la tasa de repitencia </t>
  </si>
  <si>
    <t>Atender 1805 Personas beneficiarias de estrategias de permanencia por año</t>
  </si>
  <si>
    <t>Incrementar a 25% la Cobertura en transición en el componente de educación inicial de calidad, en el marco de la atención integral</t>
  </si>
  <si>
    <t>100 Establecimientos Educativos oficiales con acompañamiento en el marco de las estrategias de calidad educativa</t>
  </si>
  <si>
    <t>500 Docentes y agentes educativos beneficiados de Servicio de fortalecimiento a sus capacidades de acuerdo a los referentes nacionales</t>
  </si>
  <si>
    <t>42 municipios con acceso materiales lúdico-pedagógicos que promuevan las habilidades de socialización, creatividad y aprendizaje social a través del juego en niños, niñas y adolescentes y promuevan la recuperación de saberes tradicionales de las poblaciones étnicas y campesinas</t>
  </si>
  <si>
    <t>Incrementar a 1% el porcentaje de establecimientos educativos oficiales en las categorías A+ y A de las pruebas saber 11.</t>
  </si>
  <si>
    <t>270 Establecimientos Educativos oficiales con acompañamiento en el marco de las estrategias de calidad educativa</t>
  </si>
  <si>
    <t>100.000 Estudiantes de básica evaluados con pruebas nacionales</t>
  </si>
  <si>
    <t>25.000 Estudiantes de media evaluados con pruebas nacionales</t>
  </si>
  <si>
    <t xml:space="preserve">
350 Docentes formados como estrategia para el diseño de la política pública bilingüismo en el Cauca.
</t>
  </si>
  <si>
    <t>450 Establecimientos educativos conectados a internet</t>
  </si>
  <si>
    <t>220 sedes educativas con ambientes de aprendizaje dotados</t>
  </si>
  <si>
    <t>50 Docentes de educación media técnica acompañados en la implementación de estrategias de calidad educativa, que contribuyan al mejoramiento de su especialidad media técnica.</t>
  </si>
  <si>
    <t>5.854 Docentes de educación inicial, preescolar, básica y media beneficiados con programas de acompañamiento  y formación situada</t>
  </si>
  <si>
    <t xml:space="preserve">
200 modelos educativos para grupos étnicos, mayoritarios/campesinos e interculturales acompañados</t>
  </si>
  <si>
    <t xml:space="preserve">
50 Establecimientos educativos beneficiados con proyectos pedagógicos productivos con enfoque diferencial étnico y campesino que responda a los Proyectos Educativos Institucionales -PEI, Proyectos Educativos Comunitarios PEC- SEIP, Proyectos Educativos Campesinos, Proyectos educativos Comunitarios Afro-PECA</t>
  </si>
  <si>
    <t>500 Docentes y agentes educativos beneficiarios del Servicio de fortalecimiento a sus capacidades de acuerdo a los referentes nacionales</t>
  </si>
  <si>
    <t>1.300 Docentes evaluados</t>
  </si>
  <si>
    <t xml:space="preserve">
302 Estudiantes beneficiados del servicio de orientación vocacional
</t>
  </si>
  <si>
    <t xml:space="preserve">Disminuir a 56 nacidos vivos por cada 1.000 mujeres de 15 a 19 años. </t>
  </si>
  <si>
    <t xml:space="preserve">
42 municipios apoyados en la implementación de acciones  que garanticen la atención integral  y diferenciada  a la población adolescente y joven en coordinación con los sistemas de salud propios</t>
  </si>
  <si>
    <t xml:space="preserve">
7 campañas de  prevención de ITS e interrupción Voluntaria de Embarazo - IVE Sentencia C 355 de 2006 al personal de las IPS y con niñas de 15 a 19  años implementadas con enfoque diferencial étnico - Secretaría de la mujer
 </t>
  </si>
  <si>
    <t xml:space="preserve">
7.000 mujeres atendidas con campañas de prevención de cáncer de cuello uterino y de mama con  prioridad en zonas rurales - Secretaría de la mujer
</t>
  </si>
  <si>
    <t>5.000 personas capacitadas en prevención de ITS en adolescentes de 15 a 19 años - Secretaría de la mujer</t>
  </si>
  <si>
    <t>4 eventos de divulgación para la promoción y prevención de los derechos sexuales y reproductivos de los niños, niñas y adolescentes a nivel departamental</t>
  </si>
  <si>
    <t>Disminuir a 2 nacidos vivos por cada 1.000 mujeres de 10 a 14 años</t>
  </si>
  <si>
    <t>42 municipios apoyados en la implementación de acciones  que garanticen la atención integral  y diferenciada  a la población adolescente y joven.</t>
  </si>
  <si>
    <t>4 campañas realizadas en prevención de embarazos en adolescentes dirigidas a adolescentes de 10 a 14 años  - Secretaría de la mujer</t>
  </si>
  <si>
    <t>4.000 personas atendidas en campañas de derechos sexuales y reproductivos - Secretaría de la mujer</t>
  </si>
  <si>
    <t>4.000 personas capacitadas en derechos sexuales y reproductivos en niñas y niños de   10 a 14 años - Secretaría de la mujer</t>
  </si>
  <si>
    <t>Aumentar a 9.61% la cobertura en actividad física, deportiva y recreativa preventiva en personas de 0 a 90 años.</t>
  </si>
  <si>
    <t xml:space="preserve">
91.000 personas participando en actividades de apoyo a la actividad física, la recreación y el deporte con enfoque diferencial étnico y género
</t>
  </si>
  <si>
    <t xml:space="preserve">
39.000, personas participando en la promoción de la actividad física, la recreación y el deporte con enfoque diferencia étnico y género</t>
  </si>
  <si>
    <t xml:space="preserve"> 
14 grupos de jóvenes beneficiarios de la oferta social de promoción y acceso al deporte y recreación (2 por cada subregión), con enfoque diferencial étnico y de género
</t>
  </si>
  <si>
    <t>Mantener en cero la tasa de mortalidad por rabia humana</t>
  </si>
  <si>
    <t>Una política Pública de Promoción de la Tenencia Responsable de animales formulada y aprobada</t>
  </si>
  <si>
    <t xml:space="preserve">1478  visitas de asistencia técnica en los  componentes consumo, ambiente y zoonosis realizadas a los actores en salud y establecimientos de Interés en Salud Pública - ISP de los 42 municipios para asesorar en manejo de sustancias tóxicas, residuos, alimentos, cementerios, morgues y piscinas, aire y ruido, movilidad, entornos saludables, vivienda saludable y otros
 </t>
  </si>
  <si>
    <t>80% de la población de perros y gatos de los municipios de 4, 5, y 6 categoría, vacunados contra el virus de la rabia haciendo uso del biológico antirrábico humano donado por el Ministerio de Salud</t>
  </si>
  <si>
    <t>100% de animales domésticos agresores, potencialmente transmisores de la rabia, ubicados, notificados y con seguimiento</t>
  </si>
  <si>
    <t>100% de las emergencias por casos de rabia animal atendidas</t>
  </si>
  <si>
    <t>6930 Actas de visita de Inspección, Vigilancia y Control Sanitarios realizadas a los sujetos/establecimientos de interés en salud pública de los componentes consumo, ambiente y zoonosis de los 41 municipios competencia de la Secretaría de Salud Departamental</t>
  </si>
  <si>
    <t>40 sesiones de las mesas del Consejo  Territorial de Salud Ambiental - COTSA, 36 sesiones temático-operativas y 4 mesas directivas del COTSA departamental realizadas sobre planeación e implementación intersectorial de la gestión integral del riesgo ambiental</t>
  </si>
  <si>
    <t xml:space="preserve">Contener por debajo de 500 la mortalidad por ECNT (Hipertensión arterial, diabetes, enfermedad renal crónica) </t>
  </si>
  <si>
    <t xml:space="preserve">
3.400 personas  capacitadas en  estilos de vida saludable con enfoque diferencial étnico y de género en 17 municipios</t>
  </si>
  <si>
    <t xml:space="preserve">340 personas partícipes de campañas para promover estilos de vida saludable de 17 municipios </t>
  </si>
  <si>
    <t xml:space="preserve">136 campañas de acompañamiento para promover la  prevención de enfermedades crónicas cardiovasculares por medio de la estrategia Escuela de puertas abiertas en las 2 sedes educativas de 17 municipios </t>
  </si>
  <si>
    <t>Disminuir la tasa de mortalidad por lesiones autoinfligidas intencionalmente a 6 por 100.000 habitantes</t>
  </si>
  <si>
    <t xml:space="preserve">400 campañas realizadas en igual número de instituciones educativas  donde se han presentado reporte sobre situación de problemas trastornos mentales </t>
  </si>
  <si>
    <t xml:space="preserve">400 pacientes identificados, detectados, canalizados y atendidos en salud mental pacientes incluyendo al  cuidador , por medio de la Estrategia Rehabilitación Basada en la Comunidad en Salud Mental </t>
  </si>
  <si>
    <t>Disminuir a 10 la prevalencia del consumo de sustancias psicoactivas – SPA</t>
  </si>
  <si>
    <t>1.200 personas en riesgo de consumo de sustancias psicoactivas caracterizadas para ser intervenidas a través de campañas y  estrategias de prevención, mitigación y superación</t>
  </si>
  <si>
    <t>400 campañas  realizadas que brinden herramientas para fortalecer entornos que promuevan el desarrollo de habilidades, vínculos afectivos, redes de apoyo, así como capacidades que potencien la salud mental y la convivencia social en Instituciones Educativas donde se presente consumo de sustancias psicoactivas</t>
  </si>
  <si>
    <t>Mantener en 21.8% la prevalencia de sobrepeso y obesidad en niños, niñas y adolescentes de 5 a 18 años</t>
  </si>
  <si>
    <t>680 campañas realizadas en 170 Instituciones educativas a través del componente agropecuario fomentando proyectos productivos para el autoconsumo de alimentos, las tiendas saludables, los recreos activos, el aumento del consumo de frutas y verduras y el retraso del uso del tabaco, el consumo de alcohol.</t>
  </si>
  <si>
    <t>400.000 niños, entre 5 a 14 años escolarizados, desparasitados a través de la campañas de  masivas antihelmíntica, en los 42 municipios.</t>
  </si>
  <si>
    <t>Reducir a 2% la prevalencia de desnutrición aguda en menores de 5 año</t>
  </si>
  <si>
    <t>400 líderes  en AIEPI comunitario con énfasis en seguridad alimentaria y nutricional formados</t>
  </si>
  <si>
    <t>35.000 niños de 1 a 5 años desparasitados a través de campañas de desparasitación antihelmíntica, en los 42 municipios.</t>
  </si>
  <si>
    <t>Reducir a 9 las muertes por cáncer de cuello uterino por cada 100.000 mujeres</t>
  </si>
  <si>
    <t>42 Municipios apoyados  en la implementación de acciones  que garanticen la atención integral según la ruta de Atención Intersectorial de cáncer de cuello uterino - CCU.</t>
  </si>
  <si>
    <t>Reducir a 0,14 %  la infección por VIH en población de 15 a 49 años</t>
  </si>
  <si>
    <t>42 Municipios apoyados en la implementación de acciones  que garanticen la atención integral según la ruta  de atención integral de VIH- SIDA -tamización, Diagnóstico, tratamiento oportuno y seguimiento- garantizando una articulación intersectorial y participación social</t>
  </si>
  <si>
    <t>Reducir a  215 los casos nuevos de violencia sexual y violencias basadas en género por 100.000 habitantes</t>
  </si>
  <si>
    <t>42 municipios apoyados en la implementación de acciones  que garanticen la atención integral según la ruta de Atención Intersectorial,  teniendo en cuenta la restitución de derechos de las  víctimas de violencias de género y violencias sexuales.</t>
  </si>
  <si>
    <t xml:space="preserve">
4 mecanismos de articulación para la gestión de oferta social  en salud sexual y reproductiva para población con orientaciones sexuales e identidad de género diversas - (OSIGD) implementadas</t>
  </si>
  <si>
    <t xml:space="preserve">Disminuir a 49,9 la tasa de mortalidad materna por cada 100.000 </t>
  </si>
  <si>
    <t xml:space="preserve">
42 municipios apoyados en la implementación de acciones  que garanticen la atención integral según la ruta de Atención integral  Materno Perinatal en coordinación con los sistemas propios de salud
</t>
  </si>
  <si>
    <t>95% en Coberturas de vacunación en niños y niñas menores de 1 año con terceras dosis de Pentavalente, en niños y niñas de un año con primera dosis de triple viral y en niños y niñas de 5 años con refuerzo de triple viral</t>
  </si>
  <si>
    <t>16 municipios con bajas coberturas en vacunación realizando campañas de salud</t>
  </si>
  <si>
    <t>Reducir a 80 la tasa de incidencia por dengue por cada 100.000 habitantes</t>
  </si>
  <si>
    <t>Vigilancia entomológica en 24 municipios a mayor riesgo y control a barrios críticos priorizados.</t>
  </si>
  <si>
    <t>8 campañas de eliminación de criaderos, disposición de residuos sólidos (inservibles) y orientaciones para el lavado y cepillado de tanque.       </t>
  </si>
  <si>
    <t xml:space="preserve">mplementación del 100% de la estrategia de gestión integrada para las enfermedades transmitidas por vectores departamental
</t>
  </si>
  <si>
    <t xml:space="preserve">Contener progresivamente la tasa mediana de incidencia por malaria en 930 casos por 100.000 habitantes </t>
  </si>
  <si>
    <t>8000  Toldillos impregnados de larga duración TILD, entregados a viviendas en localidades a mayor riesgo de los Municipios de Guapi, Timbiquí y López</t>
  </si>
  <si>
    <t>30 localidades rurales dispersas de los municipios de Guapi, Timbiquí y López de Micay con búsquedas activas con pruebas de diagnóstico rápido de malaria</t>
  </si>
  <si>
    <t>Lograr un éxito terapéutico del 90% de los casos diagnosticados con Tuberculosis</t>
  </si>
  <si>
    <t xml:space="preserve">24 campañas  para la implementación de la estrategia grandes ciudades, en 6 municipios  de mayor carga cada año. </t>
  </si>
  <si>
    <t>11 campañas de caracterización epidemiológica y sociodemográfica para mejorar la detección y el éxito terapéutico en 11 municipios del Departamento.</t>
  </si>
  <si>
    <t>11 Campañas de identificación y referencia de muestras de casos para fortalecimiento del diagnóstico de casos en 11 municipios del Departamento.</t>
  </si>
  <si>
    <t>11 estrategias de comunicación para la movilización social construidas en 11 municipios del Departamento</t>
  </si>
  <si>
    <t xml:space="preserve">1 Investigación operativa en factores de riesgo psicosocial y afectaciones a la salud mental que influyen en la atención de la TB </t>
  </si>
  <si>
    <t xml:space="preserve"> 1 investigación operativa para la construcción de una hoja de ruta para la atención de la TB infantil</t>
  </si>
  <si>
    <t>11 Campañas para conformar y operativizar comités de vigilancia comunitaria en TB, en 11 municipios del Departamento.</t>
  </si>
  <si>
    <t>11 Campañas dirigidas a crear programas de apoyo nutricional para los afectados por tuberculosis y sus familias en 11 municipios del Departamento.</t>
  </si>
  <si>
    <t>2 Actualizaciones en normas técnicas, administrativas dirigida a 60 personas para la gestión y manejo del programa de Tuberculosis</t>
  </si>
  <si>
    <t>1 Adquisición de equipos para el fortalecimiento del diagnóstico por biología molecular.</t>
  </si>
  <si>
    <t xml:space="preserve">80 asistencias para el fortalecimiento de la gestión programática del evento de Tuberculosis. </t>
  </si>
  <si>
    <t>11 informes de interventoría a la ejecución de las actividades de acuerdo a los términos contractuales establecidos en los 11 municipios del departamento.</t>
  </si>
  <si>
    <t>Mantener en 0,07 casos la prevalencia de lepra</t>
  </si>
  <si>
    <t>8 campañas de gestión del riesgo dirigidas a grupos vulnerables, población étnica y campesina, y relacionadas principalmente con información y educación en salud.</t>
  </si>
  <si>
    <t xml:space="preserve">792 Personas atendidas mediante campañas de promoción de la salud, entrega de insumos para prevención de discapacidad y autocuidado </t>
  </si>
  <si>
    <t>Reducir a 27 la tasa de mortalidad en emergencias en salud</t>
  </si>
  <si>
    <t>336 personas pertenecientes a organismos de socorro formadas para asistir situaciones de emergencias y desastres</t>
  </si>
  <si>
    <t>8 campañas regionales para la formación de secretarías de Salud e instituciones prestadoras de salud y educativas en atención psicosocial en prevención, mitigación y capacidad de respuesta en emergencias y desastres</t>
  </si>
  <si>
    <t>1 Centro Regulador de Urgencias y Emergencias (CRUE) construido y dotado</t>
  </si>
  <si>
    <t xml:space="preserve">120 instituciones prestadoras de servicios de salud fortalecidas en la identificación de riesgos, vulnerabilidad y amenazas ante eventos adversos y garantías para el desarrollo de la misión médica </t>
  </si>
  <si>
    <t>Disminuir a 15 la tasa de mortalidad en menores de 5 años por cada 1.000 nacidos vivos</t>
  </si>
  <si>
    <t>420 líderes en AIEPI Comunitario con énfasis en IRA -EDA formados</t>
  </si>
  <si>
    <t>114 profesionales de la Salud capacitados  en AIEPI Clínico con énfasis en infección respiratoria Aguda y enfermedad Diarreica Aguda</t>
  </si>
  <si>
    <t>42 municipios implementando el programa nacional de prevención, manejo y control de la infección respiratoria aguda (IRA) en menores de 5 años en articulación con EPS, Secretarías de Salud Municipal y ESE del Departamento</t>
  </si>
  <si>
    <t xml:space="preserve">Implementación en los 42 municipios de  1 estrategia IEC dirigida a personas, familias y comunidades que permita promover prácticas para el cuidado de la salud y la prevención de enfermedades prevenibles en la infancia
  </t>
  </si>
  <si>
    <t>100% de población asegurada al Sistema de Seguridad Social en Salud</t>
  </si>
  <si>
    <t>2.000 Asistencias técnica realizadas a prestadores de salud y entidades territoriales para la aplicación del Sistema de Atención Territorial - SAT</t>
  </si>
  <si>
    <t>48 reportes de variaciones en las bases de datos municipales con respecto a población no asegurada y población asegura</t>
  </si>
  <si>
    <t>Aumentar a 15% los adultos mayores que participan en actividades que promueven su envejecimiento activo y saludable</t>
  </si>
  <si>
    <t>4000 Adultos mayores en situación permanente de desprotección social y/o familiar atendidos con servicios integrales en centros vida y centros día y/o beneficiarios de la oferta social gestionada, coordinada y con seguimiento a nivel departamental</t>
  </si>
  <si>
    <t>3.900 adultos mayores participando en capacitaciones que  involucran procesos de educación participativa en estilos de vida saludable y cursos de humanización al sistema de salud con enfoque del curso de vida de vejez</t>
  </si>
  <si>
    <t>Disminuir a 31% la incidencia de enfermedades relacionadas con el trabajo</t>
  </si>
  <si>
    <t>100 campañas y estrategias realizadas para la promoción de modos, condiciones y estilos de vida saludable, educación en el sistema general de riesgos laborales, uso de elementos de protección personal, prevención de riesgos laborales, accidentes de trabajo y enfermedades laborales</t>
  </si>
  <si>
    <t>500 personas con asistencia para implementar estrategias para la promoción de modos condiciones y estilos de vida saludable , educación en el sistema general de riesgos laborales, uso de elementos de protección personal prevención de riesgos laborales, accidentes de trabajo y enfermedades laborales.</t>
  </si>
  <si>
    <t>Disminuir a 45% la población ocupada en riesgo laboral</t>
  </si>
  <si>
    <t>100 campañas, con asistencia técnica, para la identificación y seguimiento a la cobertura de afiliación al Sistema General de Riesgos laborales de la población trabajadora formal e informal.</t>
  </si>
  <si>
    <t xml:space="preserve">500 asistencias técnicas para la identificación y seguimiento a la cobertura de afiliación al Sistema General de Riesgos laborales de la Población trabajadora formal e informal </t>
  </si>
  <si>
    <t>Aumentar a 1264 el total de personas que permanecen el proceso de reincorporación</t>
  </si>
  <si>
    <t>1 Estrategia de promoción de la reconciliación, la inclusión la convivencia, y la no repetición para Personas en Proceso de Reincorporación implementada.</t>
  </si>
  <si>
    <t>Disminuir a 153,72 la tasa de violencia intrafamiliar hacia mujeres</t>
  </si>
  <si>
    <t xml:space="preserve">
12 Boletines con enfoque regional para la visibilización de las características, condiciones y dinámicas de vida de las mujeres con enfoque diferencial étnico, campesino e intercultural - Secretaría de la mujer
</t>
  </si>
  <si>
    <t>240 asistencia técnicas, dirigidas a operadores, para mejorar la capacidad de respuesta de la ruta de atención a violencias basadas en género</t>
  </si>
  <si>
    <t xml:space="preserve">
1 módulo para capacitaciones en los 42 municipios del departamento,  sobre uso y apropiación  de tecnologías de la información a las mujeres - Secretaría de la mujer</t>
  </si>
  <si>
    <t xml:space="preserve">12 diplomados en instrumentos de protección de los derechos humanos de las mujeres  - Secretaría de la mujer </t>
  </si>
  <si>
    <t xml:space="preserve">
8 campañas implementadas para  convertir al cauca en un espacio  seguro para las mujeres y promover , cero tolerancia de las violencias hacia las mujeres, a través  de  la promoción de la denuncia - Secretaría de la mujer</t>
  </si>
  <si>
    <t xml:space="preserve">3 estrategias implementadas para la atención y garantías de derechos, para mujeres víctimas de violencia, lideresas y defensoras de derechos humanos con enfoque, de género, étnicas y diferenciales.
Formulación del plan de acción  según Resolución  1325.”Mujer Paz y Seguridad”
Implementación  de la Casa de acogida o casa Refugio, para mujeres víctimas de Violencia.
Acompañamiento en la implementación  del  programa de Garantías para mujeres  defensoras de Derechos Humanos 
</t>
  </si>
  <si>
    <t>Disminuir a 103 por cada 100.000 habitantes la tasa de delitos que inciden en la seguridad ciudadana</t>
  </si>
  <si>
    <t>1 Sistema de Información de comportamiento delictivo y criminal implementado</t>
  </si>
  <si>
    <t xml:space="preserve">7 centros subregionales de planeación y seguimiento a la seguridad y la convivencia ciudadana apoyados </t>
  </si>
  <si>
    <t xml:space="preserve">Reducir a un 25% el total de asesinatos de líderes, lideresas, defensores y defensoras de DDHH </t>
  </si>
  <si>
    <t xml:space="preserve">  1 Plan Departamental  de prevención, protección y garantías de no repetición</t>
  </si>
  <si>
    <t xml:space="preserve">    42 municipios asistidos integralmente en rutas y planes de prevención, protección y garantías de no repetición</t>
  </si>
  <si>
    <t xml:space="preserve"> 30  sesiones para el  Fortalecimiento de la Mesa Territorial de Garantías, los sectores de Protección, Investigación y Judicialización   </t>
  </si>
  <si>
    <t xml:space="preserve"> Un acto administrativo para el reconocimiento de la Mesa Territorial de Garantías  </t>
  </si>
  <si>
    <t>1 ruta diferencial y plan de atención y prevención para mujeres lideresas y  defensoras  de DDHH</t>
  </si>
  <si>
    <t>1 plan colectivo de derechos humanos de acuerdo al Decreto 660 de 2018 implementado</t>
  </si>
  <si>
    <t xml:space="preserve">
1 Política Pública de Prevención de violaciones a los DDHH Implementada y/o ajustada con enfoque diferencial étnico, campesino e intercultrual y de género.</t>
  </si>
  <si>
    <t>Plan de trabajo del Consejo Territorial de Paz, Reconciliación y Convivencia Ciudadana implementado</t>
  </si>
  <si>
    <t xml:space="preserve">42 Comités Municipales de Paz y Reconciliación asistidos técnicamente </t>
  </si>
  <si>
    <t>4 acciones para la divulgación de los Derechos Humanos y  el l Plan de Acción de Empresa y Derechos Humanos implementadas</t>
  </si>
  <si>
    <t>4 estrategias para la promoción de  una  cultura en derechos humanos dirigida a la promoción de los derechos y liderazgos de las mujeres, la lucha contra la trata de personas y la  garantía a  la labor de los defensores/as de derechos humanos</t>
  </si>
  <si>
    <t>1 plan departamental  de Prevención   del reclutamiento, utilización/uso y violencia sexual contra niños, niñas y adolescentes por grupos armados al margen de la ley y grupos delictivos organizados implementado</t>
  </si>
  <si>
    <t xml:space="preserve">7  subregiones con mapas de riesgo, para la adopción de estrategias de autoprotección y protección </t>
  </si>
  <si>
    <t>Reducir a 5877 el total de las medidas correctivas impuestas por Código Nacional de Policía y Convivencia Ciudadana para cada año de gobierno</t>
  </si>
  <si>
    <t xml:space="preserve">
 1 Estrategia de fortalecimiento a la prevención ciudadana y la convivencia implementada con enfoque diferencial étnico y de género</t>
  </si>
  <si>
    <t xml:space="preserve">1 Política Pública de Libertad Religiosa y de Cultos implementada </t>
  </si>
  <si>
    <t>1 Estrategia de fortalecimiento de acceso a mecanismos de justicia alternativos implementada</t>
  </si>
  <si>
    <t>7 Eventos subregionales de promoción y divulgación de métodos de resolución de conflictos realizados</t>
  </si>
  <si>
    <t>42 Alcaldías municipales asistidas técnicamente en métodos de resolución de conflictos con la implementación de la caja de herramientas</t>
  </si>
  <si>
    <t>7 Escuelas Subregionales para la implementación de la caja de herramientas en métodos de resolución de conflictos realizadas (Norte, Sur, Centro, Oriente, Macizo, Pacífico, Piedemonte).</t>
  </si>
  <si>
    <t>7 casas de justicia y centros de convivencia dotados en Buenos Aires, Santander de Quilichao, Caloto, Corinto, Toribio, Guachené y Puerto Tejada</t>
  </si>
  <si>
    <t>7 casas de justicia y centros de convivencia mantenidas Buenos Aires, Santander de Quilichao, Caloto, Corinto, Toribio, Guachené y Puerto Tejada</t>
  </si>
  <si>
    <t>Reducir a 3 los accidentes por Minas Antipersonal - MAP, Munición sin Explotar - MSE y Artefacto Explosivo Improvisado - AEI</t>
  </si>
  <si>
    <t>1 acto administrativo de la mesa de Acción Integral contra Minas Antipersonal formalizado</t>
  </si>
  <si>
    <t xml:space="preserve">1260 personas de los 42 municipios capacitados en Educación en el Riesgo de Minas </t>
  </si>
  <si>
    <t xml:space="preserve">1 equipo departamental de 4 personas capacitado y certificado en Educación en Riesgo de Minas </t>
  </si>
  <si>
    <t>7 subregiones implementando acción integral contra minas l (MAP-MSE-AEI), como herramienta para la construcción de paz</t>
  </si>
  <si>
    <t>Reducir a 36 los municipios con presencia de GAO, GAOr y GDO</t>
  </si>
  <si>
    <t xml:space="preserve">1 Centro Integrado de Inteligencia e información para el Desarrollo Operacional implementado. </t>
  </si>
  <si>
    <t>Sostenibilidad Ambiental y Cambio Climático</t>
  </si>
  <si>
    <t xml:space="preserve">Llevar a 0.09% el porcentaje de área deforestada </t>
  </si>
  <si>
    <t>300 hectáreas en proceso de restauración</t>
  </si>
  <si>
    <t>Incrementar a 37,65% el área de cobertura de hectáreas de sistemas productivos con tecnologías sostenibles</t>
  </si>
  <si>
    <t xml:space="preserve">
4.000 productores rurales beneficiados de servicio de divulgación de transferencia de tecnología
</t>
  </si>
  <si>
    <t>Incrementar en 0.24 el porcentaje de hectáreas con estrategias de conservación implementadas en Áreas de Interés Estratégico para el Recurso Hídrico – AIERH</t>
  </si>
  <si>
    <t>1 esquema de pago por servicios ambientales implementado</t>
  </si>
  <si>
    <t>240 hectáreas adquiridas</t>
  </si>
  <si>
    <t>Reducir a 1 la tasa de fallecimientos por cada 100.000 habitantes debido a la ocurrencia de emergencias o desastres</t>
  </si>
  <si>
    <t>100% del plan de gestión de riesgos implementado</t>
  </si>
  <si>
    <t>Oficina Asesora para la gestión de riesgo de desastres</t>
  </si>
  <si>
    <t>42 municipios asistidos técnicamente para la gestión de reducción del riesgo</t>
  </si>
  <si>
    <t xml:space="preserve">100 % de las emergencias y desastres atendidos </t>
  </si>
  <si>
    <t xml:space="preserve">1 estrategia para el mejoramiento de la capacidad de respuesta los organismos de socorro implementada </t>
  </si>
  <si>
    <t>Dinámica Económica e Infraestructura</t>
  </si>
  <si>
    <t>Llevar a 13,1% la participación del sector agropecuario en el PIB departamental</t>
  </si>
  <si>
    <t>8 proyectos productivos cofinanciados vinculando población étnica y campesina</t>
  </si>
  <si>
    <t>3 Líneas productivas beneficiadas</t>
  </si>
  <si>
    <t>4.000 Análisis de suelos elaborados</t>
  </si>
  <si>
    <t>450 personas capacitadas en análisis de suelos</t>
  </si>
  <si>
    <t>80 organizaciones apoyadas</t>
  </si>
  <si>
    <t>1 Plataforma logística entregada</t>
  </si>
  <si>
    <t>500 predios rurales formalizados</t>
  </si>
  <si>
    <t>18000 Unidades Productivas caracterizadas</t>
  </si>
  <si>
    <t>1500 Productores beneficiados con servicio de extensión agropecuaria</t>
  </si>
  <si>
    <t>Aumentar a 55% los títulos adjudicados que otorgan propiedad de la tierra a mujeres</t>
  </si>
  <si>
    <t xml:space="preserve">
1.800 mujeres  afro, indígenas, campesinas,  beneficiadas en  procesos de formalización de tierras - Secretaría de la mujer
</t>
  </si>
  <si>
    <t xml:space="preserve">
1.950 mujeres  afro, indígenas, campesinas,  reciben derechos de propiedad de tierras y predios rurales - Secretaría de la mujer</t>
  </si>
  <si>
    <t xml:space="preserve">Aumentar a 45 la Tasa de Ocupación femenina </t>
  </si>
  <si>
    <t>4 eventos ferias para promover con los diferentes gremios empresariales la contratación de mujeres. - Secretaría de la mujer</t>
  </si>
  <si>
    <t xml:space="preserve">
15 acciones para la creación y fortalecimiento de ruta de empleo y emprendimiento  para mujeres realizadas</t>
  </si>
  <si>
    <t xml:space="preserve">
10.000 mujeres formadas en áreas técnicas, productivas y tecnológicas vinculando población étnica y campesina- Secretaría de la mujer
</t>
  </si>
  <si>
    <t xml:space="preserve">
15.000 mujeres formadas para el emprendimiento - Secretaría de la mujer
</t>
  </si>
  <si>
    <t xml:space="preserve">
 15 emprendimientos rurales y urbanos dinamizados con enfoque diferencial étnico y campesino - Secretaría de la mujer</t>
  </si>
  <si>
    <t xml:space="preserve">
105 organizaciones, rurales y urbanas, del sector solidario fortalecidas en emprendimiento, formación empresarial y  educación financiera - Secretaría de la mujer</t>
  </si>
  <si>
    <t>30 planes de negocio del sector solidario  aprobados para ser gestionados ante entidades Gubernamentales y no gubernamentales del sector público y privado - Secretaría de la mujer</t>
  </si>
  <si>
    <t>21 unidades productivas creadas en el sector solidario para mujeres rurales y urbanas en diferentes líneas productivas - Secretaría de la mujer</t>
  </si>
  <si>
    <t>Aumentar en un 3,7%  las unidades productivas de sectores agroindustria, minería y turismo formalizadas</t>
  </si>
  <si>
    <t xml:space="preserve">
150 personas beneficiadas en asistencia técnica y acompañamiento productivo y empresarial con prioridad en población étnica y campesina</t>
  </si>
  <si>
    <t>150 personas orientadas en formalización minera</t>
  </si>
  <si>
    <t>1 documento de planeación que promueva el fortalecimiento del Desarrollo Humano y Asociativo de grupos poblacionales</t>
  </si>
  <si>
    <t>Secretaría de Desarrollo Económico y competitividad</t>
  </si>
  <si>
    <t xml:space="preserve">
150 personas capacitadas en temas legales de minería con prioridad en población étnica y campesina</t>
  </si>
  <si>
    <t>150 personas capacitadas en seguridad minera</t>
  </si>
  <si>
    <t>1 proyecto productivo estructurado</t>
  </si>
  <si>
    <t>1 proyecto productivo implementado</t>
  </si>
  <si>
    <t>48 acompañamientos integrales en procesos de control técnico, normativo, ambiental y de seguridad e higiene minera</t>
  </si>
  <si>
    <t>100 barequeros y /o chatarreros intervenidos para la eliminación del uso del mercurio</t>
  </si>
  <si>
    <t>150 personas asistidas técnicamente en Planeación y Gestión Ambiental Minera</t>
  </si>
  <si>
    <t>1 proyecto ambiental viabilizado técnicamente</t>
  </si>
  <si>
    <t>4 agendas mineras técnicamente elaboradas</t>
  </si>
  <si>
    <t xml:space="preserve">4 Inventarios Mineros elaborados (actualizados) y retroalimentación del SIG del Cauca. Modulo Minero  
</t>
  </si>
  <si>
    <t>1 proyecto en temas mineros técnicamente viabilizado</t>
  </si>
  <si>
    <t xml:space="preserve">150 asistencias técnicas sobre el sistema de gestión de seguridad y salud en el trabajo; y el uso de elementos de protección personal </t>
  </si>
  <si>
    <t>1 Documento técnico sobre el impacto generado por la eliminación del uso del mercurio</t>
  </si>
  <si>
    <t>1 Formulación de la Política Pública Minera Departamental</t>
  </si>
  <si>
    <t>20 entidades territoriales asistidas técnicamente.</t>
  </si>
  <si>
    <t>4 Proyectos de infraestructura turística apoyados</t>
  </si>
  <si>
    <t xml:space="preserve">
200 personas capacitadas en asuntos turísticos
</t>
  </si>
  <si>
    <t>200 turistas atendidos</t>
  </si>
  <si>
    <t>20 documentos de planeación elaborados</t>
  </si>
  <si>
    <t>120 señales viales turísticas realizadas.</t>
  </si>
  <si>
    <t>5 senderos ampliados</t>
  </si>
  <si>
    <t>5 miradores turísticos ampliados</t>
  </si>
  <si>
    <t>6 eventos de promoción realizados.</t>
  </si>
  <si>
    <t>4 documentos de informes de resultados de encuentros de diálogo y escenario dinamizadores del desarrollo</t>
  </si>
  <si>
    <t>4 documentos de informes de resultados de las alianzas gestionadas</t>
  </si>
  <si>
    <t>300 personas beneficiadas de transferencia de metodología RUNNIN</t>
  </si>
  <si>
    <t>4 documentos de proyecto estructurados</t>
  </si>
  <si>
    <t>2 Proyectos de alto impacto asistidos para el fortalecimiento de cadenas productivas</t>
  </si>
  <si>
    <t xml:space="preserve">
1 documento de lineamientos técnicos que promuevan el desarrollo económico y la competitividad elaborados</t>
  </si>
  <si>
    <t>12 Empresas en etapa temprana  beneficiadas con  programas de fortalecimiento  para su consolidación</t>
  </si>
  <si>
    <t>120 Personas formadas en habilidades y competencias</t>
  </si>
  <si>
    <t xml:space="preserve">1 Estudio  para planeación y formulación de políticas </t>
  </si>
  <si>
    <t>7 instrumentos para el mejoramiento productivo implementados</t>
  </si>
  <si>
    <t>8 estrategias implementadas para la transferencia de buenas prácticas, visibilización de las acciones de las CRC</t>
  </si>
  <si>
    <t>7 emprendimientos sostenibles, innovadores y colectivos de jóvenes beneficiarios de la oferta de apoyo financiero  (1 grupo por cada subregión)</t>
  </si>
  <si>
    <t>4 eventos para la gestión de la oferta social y promoción de ley del primer empleo realizados en el municipio de Popayán  y Santander de Quilichao</t>
  </si>
  <si>
    <t>14 grupos de jóvenes beneficiarios de la oferta social en el fomento la cultura de la Ciencia, la Tecnología y la Innovación ( 2 por cada subregión)</t>
  </si>
  <si>
    <t>30 unidades productivas colectivas de población en situación de vulnerabilidad distribuidas  las siete subregiones gestionadas/fortalecidas</t>
  </si>
  <si>
    <t>400 personas en situación de vulnerabilidad asistidas técnicamente en emprendimiento y generación de ingresos en las siete subregiones</t>
  </si>
  <si>
    <t>20 emprendedores orientados.</t>
  </si>
  <si>
    <t>1 acuerdo de voluntades 2020-2023 concertado y firmado para el cuatrienio</t>
  </si>
  <si>
    <t xml:space="preserve">4 planes de acción del acuerdo </t>
  </si>
  <si>
    <t>8 boletines con información del mercado laboral</t>
  </si>
  <si>
    <t xml:space="preserve">8 informes de resultados </t>
  </si>
  <si>
    <t xml:space="preserve"> 1 Base de Datos de la temática de Pobreza y Condiciones de Vida, con enfoque  diferencial  étnico, campesino e intercultural y de género publicadas
     </t>
  </si>
  <si>
    <t>3 Boletines Técnicos de la Temática Pobreza y Condiciones de Vida Producidos, con enfoque diferencial étnico, campesino e intercultural y de género publicadas</t>
  </si>
  <si>
    <t xml:space="preserve">
7 grupos de jóvenes beneficiados del apoyo financiero para proyectos productivos agropecuarios (1 grupo por cada subregión), con enfoque diferencial étnico y de género</t>
  </si>
  <si>
    <t xml:space="preserve">
14 grupos de jóvenes beneficiarios del servicio de formación informal para la producción y/o emprendimiento agropecuario (2 grupos por cada subregión), con enfoque diferencial étnico y de género</t>
  </si>
  <si>
    <t>Incrementar en un 25% la formalización de empresas de vocación cultural</t>
  </si>
  <si>
    <t xml:space="preserve">
210 personas capacitadas en procesos productivos y empresariales con enfoque diferencial étnico y de género</t>
  </si>
  <si>
    <t xml:space="preserve">7  proyectos cofinanciados para agregar valor a los productos y mejorar los canales de comercialización </t>
  </si>
  <si>
    <t xml:space="preserve">7  proyectos cofinanciados para el mejoramiento de productos o procesos </t>
  </si>
  <si>
    <t xml:space="preserve">4 Empresas  con asistencia técnica para emprendedores y/o empresas en edad temprana </t>
  </si>
  <si>
    <t>1 clúster asistido para la implementación de los planes de acción</t>
  </si>
  <si>
    <t>Incrementar a 39% la cobertura del uso y la apropiación de las Tecnologías de la Información y la Comunicación</t>
  </si>
  <si>
    <t>136.200 sensibilizadas en el uso y apropiación de las TIC</t>
  </si>
  <si>
    <t>1.500  personas capacitadas en el uso básico de las tecnologías de la información y las comunicaciones</t>
  </si>
  <si>
    <t xml:space="preserve">
32 Zonas wifi para el acceso a internet implementadas en área rural, 4 en la subregión pacífico </t>
  </si>
  <si>
    <t>12  Centros de Acceso Comunitario en zonas rurales y/o apartadas implementados</t>
  </si>
  <si>
    <t xml:space="preserve">600 personas con discapacidad capacitadas para la inclusión en el uso de las TIC </t>
  </si>
  <si>
    <t>Avanzar a nivel 3 (definido) en la escala de madurez de gestión de conocimiento del Sistema de CTeI de acuerdo al modelo de madurez general de gestión del conocimiento G-KMMM</t>
  </si>
  <si>
    <t>1 desarrollo informático implementado y actualizados</t>
  </si>
  <si>
    <t>1 documento de planeación de CTeI elaborado</t>
  </si>
  <si>
    <t>1 proyecto financiado para la investigación y generación de nuevo conocimiento</t>
  </si>
  <si>
    <t>15 artículos publicados en revistas indexadas nacionales e internacionales</t>
  </si>
  <si>
    <t>17 libros y capítulos de libros resultados de investigación</t>
  </si>
  <si>
    <t>8 obras y productos de investigación, creación de artes, arquitectura y diseño que cumplen con los requerimientos</t>
  </si>
  <si>
    <t>60 becas otorgadas</t>
  </si>
  <si>
    <t>3 bases de datos disponibles para consulta de actores del SNCTeI</t>
  </si>
  <si>
    <t>2 cursos sobre métodos y técnicas de investigación especializados y avanzados.</t>
  </si>
  <si>
    <t>14 documentos de planeación de CTeI elaborados</t>
  </si>
  <si>
    <t>21 Proyectos financiados para el desarrollo tecnológico y la innovación</t>
  </si>
  <si>
    <t>15 Empresas con sistemas de innovación</t>
  </si>
  <si>
    <t>15 mediciones efectuadas a empresas sobre resultados de impactos de un proyecto de investigación, desarrollo</t>
  </si>
  <si>
    <t>15 prototipos desarrollados</t>
  </si>
  <si>
    <t>1 curso especializado para mejorar competencias de desarrollo tecnológico e innovación a nivel industrial</t>
  </si>
  <si>
    <t>1 entrenamiento especializado en gestión de la innovación realizados</t>
  </si>
  <si>
    <t>3 Procesos certificados por área de conocimiento/ especialidad</t>
  </si>
  <si>
    <t>53 Organizaciones beneficiadas a través de la estrategia de gestión I+D+I</t>
  </si>
  <si>
    <t>1 Actividad de difusión de nuevas tecnologías o innovaciones realizadas</t>
  </si>
  <si>
    <t>1 Centro de desarrollo e innovación reconocido</t>
  </si>
  <si>
    <t>1 centro y parques para el desarrollo tecnológico y la innovación fortalecidos</t>
  </si>
  <si>
    <t>2 Estrategias de comunicación con enfoque en ciencia, tecnología y sociedad implementadas</t>
  </si>
  <si>
    <t>1 Estrategia de fortalecimiento de capacidades institucionales en vocaciones científicas</t>
  </si>
  <si>
    <t>1 Proceso de formación de capacidades en apropiación social de la ciencia , tecnología e innovación realizados</t>
  </si>
  <si>
    <t>1.200 personas sensibilizadas</t>
  </si>
  <si>
    <t>Incrementar a 43% los kilómetros de red vial a cargo del departamento en buen estado</t>
  </si>
  <si>
    <t>61,00 km de vías secundarias mejoradas</t>
  </si>
  <si>
    <t>67,09 km de vías secundarias rehabilitadas</t>
  </si>
  <si>
    <t>3.318 km de vías secundarias con mantenimiento periódico o rutinario realizado</t>
  </si>
  <si>
    <t xml:space="preserve">2 puentes en vías secundarias construidos  </t>
  </si>
  <si>
    <t xml:space="preserve">480 puentes de red vial secundaria con mantenimiento realizado </t>
  </si>
  <si>
    <t>35 sitios críticos  en red vial secundaria estabilizados</t>
  </si>
  <si>
    <t>3 km de nuevo carril construido en vía urbana</t>
  </si>
  <si>
    <t>8,15 km de vías urbanas pavimentadas</t>
  </si>
  <si>
    <t>25,62 km de vías en placa huella construidas</t>
  </si>
  <si>
    <t>188,25 km de vías terciarias mejoradas</t>
  </si>
  <si>
    <t>40 km de vías terciarias rehabilitadas</t>
  </si>
  <si>
    <t>4.978 km de vías terciarias con mantenimiento periódico o rutinario realizado</t>
  </si>
  <si>
    <t xml:space="preserve">720 puentes de red terciaria con mantenimiento realizado </t>
  </si>
  <si>
    <t xml:space="preserve">7 puentes en vía terciaria existentes  construidos  </t>
  </si>
  <si>
    <t xml:space="preserve">2 puentes peatonales de la red terciaria construidos </t>
  </si>
  <si>
    <t xml:space="preserve">
84 estudios de preinversión para la red vial y el transporte regional realizados
</t>
  </si>
  <si>
    <t>Mantener en 239 los fallecidos en accidentes viales</t>
  </si>
  <si>
    <t>39 vías secundarias con obras complementarias  de seguridad vial realizadas</t>
  </si>
  <si>
    <t>20 vías terciarias con obras complementarias  de seguridad vial realizadas</t>
  </si>
  <si>
    <t>Incrementar a 90.82% la cobertura del servicio de energía eléctrica</t>
  </si>
  <si>
    <t>2.000 Viviendas conectadas  a la red del sistema de distribución local de energía eléctrica</t>
  </si>
  <si>
    <t>10 Unidades de generación fotovoltaica de energía eléctrica instaladas</t>
  </si>
  <si>
    <t>Transparencia y buen Gobierno</t>
  </si>
  <si>
    <t>Aumentar a 25% la participación política de las mujeres en cargos de elección popular</t>
  </si>
  <si>
    <t>7 iniciativas para la promoción de la participación ciudadana implementadas - Secretaría de la mujer</t>
  </si>
  <si>
    <t xml:space="preserve">4.500 Mujeres capacitadas en liderazgo y formación política, entre ellas 1.000 afro, 1.000 indígenas y 1.000 campesinas - Secretaría de la mujer
</t>
  </si>
  <si>
    <t>2.000 Mujeres capacitadas en uso de TIC aplicada a la Participación política y liderazgo - Secretaría de la mujer</t>
  </si>
  <si>
    <t>Servicio de asistencia técnica para la transversalidad de los enfoques de género e interseccionalidad</t>
  </si>
  <si>
    <t xml:space="preserve">
4 estrategias implementadas  para la transversalidad del enfoque de género en: Empresas públicas y Privadas:
Implementación  de un plan de asistencia técnica para la transversalización del enfoque de género  y ajuste a la política pública con  enfoque étnico y diferencial.
Fortalecimiento de la casa de empoderamiento y equidad de la mujer. 
Fortalecimiento de capacidades a  los mecanismos de Género
Implementación de mecanismos de participación e interlocución de mujeres.</t>
  </si>
  <si>
    <t>Servicio de asistencia técnica para la transversalización de los enfoques de género e interseccionalidad</t>
  </si>
  <si>
    <t>200 Proyectos de inversión con enfoque de género para lograr la equidad de la Mujer viabilizados por el Banco de Proyectos de la Oficina Asesora de Planeación - Secretaría de la mujer</t>
  </si>
  <si>
    <t>Meta: Incrementar a 9,3% la participación de jóvenes entre los 18 y 28 años en cargos de elección popular: gobernación, asamblea, alcaldías y concejos municipales</t>
  </si>
  <si>
    <t>:
168 iniciativas para la promoción de la participación ciudadana juvenil implementadas en los 42 municipios del Cauca con enfoque diferencial étnico y de género</t>
  </si>
  <si>
    <t>Implementar veedurías a un 50% de proyectos de infraestructura del departamento</t>
  </si>
  <si>
    <t>1 red Departamental de Buen Gobierno con alcance a los 42 Municipios del Departamento articulada y en funcionamiento</t>
  </si>
  <si>
    <t>1 estrategia de gestión pública efectiva orientada al fortalecimiento de las organizaciones, con enfoque diferencial y de género implementada</t>
  </si>
  <si>
    <t>1 Estrategia para el fortalecimiento y la visibilización de experiencias de buen gobierno implementada en los 42 municipios</t>
  </si>
  <si>
    <t xml:space="preserve"> 1 estrategia de gestión del conocimiento diseñada e implementada en el Departamento y los 42 municipios </t>
  </si>
  <si>
    <t xml:space="preserve"> 1 estrategia de comunicación exitosa para el programa Gobierno Digital diseñada e implementada </t>
  </si>
  <si>
    <t>1 guía de caracterización de las entidades y los ciudadanos usuarios y grupos de interés según DNP y Min tic para  la implementación del gobierno digital elaborada</t>
  </si>
  <si>
    <t>6 instancias de participación activa apoyadas</t>
  </si>
  <si>
    <t>12 iniciativas de seguimiento electoral apoyadas</t>
  </si>
  <si>
    <t xml:space="preserve">
60 requerimientos de los promotores comunales de los 42 municipios técnicamente asistidos
</t>
  </si>
  <si>
    <t xml:space="preserve">
3 encuentros subregionales de intercambio generacional de liderazgo comunitario y cooperativismo con enfoque diferencial étnico y de género realizados</t>
  </si>
  <si>
    <t xml:space="preserve">
3 campañas de sensibilización dirigidas a los ciudadanos, sobre los mecanismos de interacción y participación
</t>
  </si>
  <si>
    <t>5 mecanismos constitucionales  de participación ciudadana asistidos técnicamente</t>
  </si>
  <si>
    <t xml:space="preserve">3 mesas interétnicas apoyadas  </t>
  </si>
  <si>
    <t xml:space="preserve">
45  Asociaciones  de Juntas de Acción Comunal dotadas con elementos para realización de talleres
</t>
  </si>
  <si>
    <t xml:space="preserve">
1 Sistema de Información implementado en la plataforma de la Secretaría de Gobierno, para hacer visible todo lo relacionado a la Participación Ciudadana
</t>
  </si>
  <si>
    <t>3000 ciudadanos capacitados para la conformación de veedurías ciudadanas</t>
  </si>
  <si>
    <t>168 veedurías conformadas</t>
  </si>
  <si>
    <t>42 personerías del departamento con seguimiento a la actualización de la plataforma RUES  para el registro de las veedurías ciudadanas ,verificadas</t>
  </si>
  <si>
    <t xml:space="preserve">
8 Iniciativas para la promoción de la participación ciudadana de población con orientaciones sexuales e identidad de género diversas - (OSIGD) implementadas a nivel departamental</t>
  </si>
  <si>
    <t xml:space="preserve">Llevar a 60% la calificación del desempeño institucional </t>
  </si>
  <si>
    <t xml:space="preserve">1 documento estratégico  para la implementación de Arquitectura TI Colombia,  expedido.   </t>
  </si>
  <si>
    <t xml:space="preserve">
163.080.000 Bytes en capacidad de almacenamiento
</t>
  </si>
  <si>
    <t xml:space="preserve"> 450 personas capacitadas para la implementación de la Estrategia de Gobierno digital</t>
  </si>
  <si>
    <t>13 ejercicios de participación ciudadana realizados</t>
  </si>
  <si>
    <t>30 personas capacitadas en Gestión TI y en Seguridad y Privacidad de la Información</t>
  </si>
  <si>
    <t xml:space="preserve">3 Documentos de lineamientos técnicos  para impulsar el Gobierno Digital elaborados </t>
  </si>
  <si>
    <t>1 Documento estratégico en TI (PETI) elaborado</t>
  </si>
  <si>
    <t>4 estrategias de comunicación interna y externa elaboradas</t>
  </si>
  <si>
    <t>4 Planes de comunicación elaborados</t>
  </si>
  <si>
    <t>4 seguimientos de las estrategias de comunicación realizados</t>
  </si>
  <si>
    <t>4 seguimientos de los planes de comunicación</t>
  </si>
  <si>
    <t>1 Sede de la administración departamental construida y dotada</t>
  </si>
  <si>
    <t xml:space="preserve">
2 sede de la administración departamental adecuada
</t>
  </si>
  <si>
    <t>1 sede  de la administración departamental ampliada</t>
  </si>
  <si>
    <t>1 sede  de la administración departamental con reforzamiento estructural realizado</t>
  </si>
  <si>
    <t>10 sedes  de la administración departamental mantenidas</t>
  </si>
  <si>
    <t xml:space="preserve">65 capacitaciones para el fortalecimiento del talento humano de las distintas secretarías realizadas </t>
  </si>
  <si>
    <t xml:space="preserve">2 instrumentos archivísticos actualizados </t>
  </si>
  <si>
    <t>4 instrumentos archivísticos creados</t>
  </si>
  <si>
    <t>16 Capacitaciones en gestión documental y archivo realizadas</t>
  </si>
  <si>
    <t>5 sistemas de gestión implementados y funcionando</t>
  </si>
  <si>
    <t>17 metodologías aplicadas en MIPG</t>
  </si>
  <si>
    <t>60 autodiagnósticos y planes de acción de las políticas de MIPG</t>
  </si>
  <si>
    <t xml:space="preserve"> 3 servicios de información implementados </t>
  </si>
  <si>
    <t>1 servicio de Información actualizado</t>
  </si>
  <si>
    <t xml:space="preserve"> 2 Oficinas para la atención y orientación ciudadana construidas y dotadas</t>
  </si>
  <si>
    <t>8.080 análisis microbiológico realizados.</t>
  </si>
  <si>
    <t>5.248 análisis fisicoquímico de muestras de agua realizados.</t>
  </si>
  <si>
    <t>19.640 análisis de muestras de EISP realizados</t>
  </si>
  <si>
    <t>300 Visitas de Asistencia Técnica realizadas de acuerdo con el Plan Anual de visitas del laboratorio de salud pública</t>
  </si>
  <si>
    <t>416 capacitaciones realizadas</t>
  </si>
  <si>
    <t>94 entidades -municipios (42), IPS (42) y EAPB (10)- con asesoría y asistencia técnica, seguimiento y evaluación de las acciones de salud pública individuales y colectivas.</t>
  </si>
  <si>
    <t>94 entidades -municipios (42), IPS (42) y EAPB (10)- con asesoría y asistencia técnica en lineamientos de las acciones de salud pública de acuerdo al Plan Decenal, gestión, seguimiento y evaluación de los PIC departamentales.</t>
  </si>
  <si>
    <t>10%  de financiamiento del total de la deuda por servicios y  tecnologías no financiados por la UPC a la población afiliada al Régimen subsidiado</t>
  </si>
  <si>
    <t>100% de financiamiento de las cuentas presentadas por servicios y  tecnologías cubiertos o no por la UPC a la población no Asegurada y la población migrante.</t>
  </si>
  <si>
    <t xml:space="preserve">100 servidores públicos pertenecientes al talento humano en salud apoyados para el fortalecimiento de sus capacidades para la prestación del servicio de salud </t>
  </si>
  <si>
    <t>8  Hospitales de nivel 1, adecuados para mejorar la prestación de servicios de Salud con calidad y oportunidad.</t>
  </si>
  <si>
    <t>4 Hospitales de nivel 1, ampliados para mejorar la prestación de servicios de Salud con calidad y oportunidad.</t>
  </si>
  <si>
    <t>2 Hospitales de primer nivel reforzados estructuralmente para cumplir con condiciones de sismo resistencia y seguridad.</t>
  </si>
  <si>
    <t>6 hospitales de 1 nivel construidos, para mejorar la capacidad instalada y la prestación de servicios de salud con calidad y oportunidad.</t>
  </si>
  <si>
    <t>1 Hospital de segundo nivel de complejidad adecuado para mejorar la oferta de servicios y la prestación de estos con calidad y oportunidad.</t>
  </si>
  <si>
    <t>1 Hospital de segundo nivel de complejidad ampliado para mejorar la oferta de servicios y la prestación de estos con calidad y oportunidad.</t>
  </si>
  <si>
    <t xml:space="preserve">1 Hospital de Segundo Nivel construido </t>
  </si>
  <si>
    <t xml:space="preserve"> (1) Laboratorio de Salud Pública construido y dotado  bajo los lineamientos de la Resolución 1619 de 2015 y la ISO 17025 de 2017</t>
  </si>
  <si>
    <t>21 instituciones prestadoras de servicios de salud de la Red Pública dotadas de equipos y dispositivos médicos, mobiliario, equipos industriales de uso hospitalario y de tecnologías de la información y las comunicaciones.</t>
  </si>
  <si>
    <t>3.464 auditorías y visitas inspectivas realizadas</t>
  </si>
  <si>
    <t>100% de procesos con aplicación de procedimiento administrativos sancionatorios tramitados por incumplimientos a la normativa sanitaria de medicamentos</t>
  </si>
  <si>
    <t xml:space="preserve">100% de preguntas, quejas, reclamos y denuncias por suministro de medicamentos de control especial monopolio del estado gestionadas </t>
  </si>
  <si>
    <t>4.200 actas de mejoramiento suscritas entre los prestadores de salud y los aseguradores para garantizar el cubrimiento del servicio de salud</t>
  </si>
  <si>
    <t>190 visitas y/o auditorías realizadas a los aseguradores para garantizar el compromiso de la prestación del servicio a los asegurados.</t>
  </si>
  <si>
    <t>15 actas de asistencia técnica suscritas que incorporen el compromiso de pago oportuno entre los actores del sistema de aseguramiento</t>
  </si>
  <si>
    <t xml:space="preserve">Fortalecimiento del recaudo y tributación </t>
  </si>
  <si>
    <t xml:space="preserve">Servicio de asistencia técnica para la implementación de estrategias para mejorar el recaudo   </t>
  </si>
  <si>
    <t>1 estrategia de recaudo que consolide la cultura Tributaria y fortalezca la gestión financiera del Departamento implementada</t>
  </si>
  <si>
    <t>Secretaría de Hacienda</t>
  </si>
  <si>
    <t>1 documento con las directrices  de Ordenamiento Territorial Departamental formulado</t>
  </si>
  <si>
    <t>Oficina Asesora de Planeación</t>
  </si>
  <si>
    <t>Actualización del Sistema de Información Socioeconómica del Cauca - Tángara realizada</t>
  </si>
  <si>
    <t xml:space="preserve">Implementación de estrategias para el fortalecimiento de la prestación de servicios </t>
  </si>
  <si>
    <t xml:space="preserve">Implementar 1 estrategia para el fortalecimiento de las dependencias de la administración departamental   </t>
  </si>
  <si>
    <t>SEGUIMIENTO EJECUCIÓN METAS VIGENCIAS 2020, 2021, 2022 Y 2023</t>
  </si>
  <si>
    <t>Meta de producto  programada para la vigencia 2022</t>
  </si>
  <si>
    <t>Meta de producto  ejecutada   vigencia 2022</t>
  </si>
  <si>
    <t>Porcentaje ejecución   vigencia 2022</t>
  </si>
  <si>
    <t>AVANCE EJECUCIÓN PDD VIGENCIA 2022</t>
  </si>
  <si>
    <t>Total recursos programados por meta vigencia 2022 (pesos)</t>
  </si>
  <si>
    <t>Total Recursos Ejecutados vigencia  2022</t>
  </si>
  <si>
    <t>Porcentaje de Ejecución Financiera vigencia 2022</t>
  </si>
  <si>
    <t>Total recursos programados por meta vigencia 2023 (pesos)</t>
  </si>
  <si>
    <t>Meta de producto programada para la vigencia 2023</t>
  </si>
  <si>
    <t xml:space="preserve">Meta de producto  ejecutada Tercer trimestre de 2023  (Corte 30 de septiembre de 2023) </t>
  </si>
  <si>
    <t xml:space="preserve">Porcentaje ejecución Tercer trimestre de 2023  (Corte 30 de septiembre de 2023) </t>
  </si>
  <si>
    <t>Total Recursos Ejecutados Tercer trimestre de 2023 (Corte 30 de septiembre de 2023)</t>
  </si>
  <si>
    <t>Porcentaje de Ejecución Financiera Tercer trimestre de 2023 (Corte 30 de septiembre de 2023)</t>
  </si>
  <si>
    <t>AVANCE EJECUCIÓN PDD VIGENCIA 2023 - (3er Trimestre)</t>
  </si>
  <si>
    <t>41 Inclusión Social</t>
  </si>
  <si>
    <t>45 Gobierno Territorial</t>
  </si>
  <si>
    <t xml:space="preserve">19 Salud y Protección Social </t>
  </si>
  <si>
    <t>35 Comercio, Industria y Turismo</t>
  </si>
  <si>
    <t>22 Educación</t>
  </si>
  <si>
    <t>17 Agricultura y Desarrollo Rural</t>
  </si>
  <si>
    <t>12 Justicia y del Derecho</t>
  </si>
  <si>
    <t>33 Cultura</t>
  </si>
  <si>
    <t>43 Deporte y Recreación</t>
  </si>
  <si>
    <t>40 Vivienda</t>
  </si>
  <si>
    <t>40 VIVIENDA</t>
  </si>
  <si>
    <t>21 Minas y energía</t>
  </si>
  <si>
    <t>19 Salud y protección social</t>
  </si>
  <si>
    <t>41 Inclusión social</t>
  </si>
  <si>
    <t>32 Ambiente y Desarrollo Sostenible</t>
  </si>
  <si>
    <t>36 Trabajo</t>
  </si>
  <si>
    <t>23 Tecnologías de la información y las comunicaciones</t>
  </si>
  <si>
    <t>39 Ciencia, Tecnología e innovación</t>
  </si>
  <si>
    <t>24 Transporte</t>
  </si>
  <si>
    <t>4103 Inclusión social y productiva para la población en situación de vulnerabilidad</t>
  </si>
  <si>
    <t>4102 Desarrollo Integral de Niños, Niñas, Adolescentes y sus Familias</t>
  </si>
  <si>
    <t>4104 Atención integral de población en situación permanente de desprotección social y/o familiar</t>
  </si>
  <si>
    <t>4502 Participación ciudadana y política y respeto por los derechos humanos y diversidad de creencias</t>
  </si>
  <si>
    <t>1905 Salud pública</t>
  </si>
  <si>
    <t>4101 Atención, asistencia y reparación integral a las víctimas</t>
  </si>
  <si>
    <t>4501 Fortalecimiento de la convivencia y la seguridad ciudadana</t>
  </si>
  <si>
    <t>0401 Levantamiento y actualización de información estadística de calidad</t>
  </si>
  <si>
    <t>3502 Productividad y competitividad de las empresas colombianas</t>
  </si>
  <si>
    <t>2201 Calidad, cobertura y fortalecimiento de la educación inicial, preescolar, básica y media</t>
  </si>
  <si>
    <t>1704 Ordenamiento social y uso productivo del territorio rural</t>
  </si>
  <si>
    <t>1702 Inclusión productiva de pequeños productores rurales</t>
  </si>
  <si>
    <t>1708 Ciencia, tecnología e innovación agropecuaria</t>
  </si>
  <si>
    <t>1202 Promoción al acceso a la justicia</t>
  </si>
  <si>
    <t>1203 Promoción de los métodos de resolución de conflictos</t>
  </si>
  <si>
    <t>3301 Promoción y acceso efectivo a procesos culturales y artísticos</t>
  </si>
  <si>
    <t>3302 Gestión, protección y salvaguardia del patrimonio cultural colombiano</t>
  </si>
  <si>
    <t xml:space="preserve">3302 Gestión, protección y salvaguardia del patrimonio cultural colombiano </t>
  </si>
  <si>
    <t>4302 Formación y preparación de deportistas</t>
  </si>
  <si>
    <t>4301 Fomento a la recreación, la actividad física y el deporte</t>
  </si>
  <si>
    <t>4001 Acceso a soluciones de vivienda</t>
  </si>
  <si>
    <t>2101 Consolidar el mercado de gas combustible a nivel residencial, comercial e industrial</t>
  </si>
  <si>
    <t xml:space="preserve">4003 Acceso de la población a los servicios de agua potable y saneamiento básico </t>
  </si>
  <si>
    <t xml:space="preserve">1903 Inspección, vigilancia y control </t>
  </si>
  <si>
    <t>1905 Salud Pública</t>
  </si>
  <si>
    <t>1906 Prestación de servicios de salud</t>
  </si>
  <si>
    <t>1903 Inspección, vigilancia y control</t>
  </si>
  <si>
    <t>1299 Fortalecimiento de la gestión y dirección del sector justicia y del derecho</t>
  </si>
  <si>
    <t>3202 Conservación de la biodiversidad y sus servicios ecosistémicos</t>
  </si>
  <si>
    <t>4503 Prevención y atención de desastres y emergencias.</t>
  </si>
  <si>
    <t>1709 Infraestructura productiva y comercialización</t>
  </si>
  <si>
    <t>0402 Levantamiento, actualización, y acceso a información geográfica y cartográfica.</t>
  </si>
  <si>
    <t>3602 Generación y formalización del empleo</t>
  </si>
  <si>
    <t>2104 Consolidación productiva del sector minero</t>
  </si>
  <si>
    <t>2105 Desarrollo ambiental sostenible del sector minero energético</t>
  </si>
  <si>
    <t>2301 Facilitar el acceso y uso de las Tecnologías de la Información y las Comunicaciones en todo el territorio nacional</t>
  </si>
  <si>
    <t>2302 Fomento del desarrollo de aplicaciones, software y contenidos para impulsar la apropiación de las Tecnologías de la Información y las Comunicaciones (TIC)</t>
  </si>
  <si>
    <t>3901 Consolidación de una institucionalidad habilitante para la Ciencia Tecnología e Innovación (CTI)</t>
  </si>
  <si>
    <t>3902 Investigación con calidad e impacto</t>
  </si>
  <si>
    <t>3903 Desarrollo tecnológico e innovación para el crecimiento empresarial</t>
  </si>
  <si>
    <t>3904 Generación de una cultura que valora y gestiona el conocimiento y la innovación</t>
  </si>
  <si>
    <t>2402 Infraestructura red vial regional</t>
  </si>
  <si>
    <t xml:space="preserve">2102 Consolidación productiva del sector de energía eléctrica  </t>
  </si>
  <si>
    <t>4599 Fortalecimiento a la gestión y dirección de la administración pública territorial</t>
  </si>
  <si>
    <t>1903 Inspección, Vigilancia y Control</t>
  </si>
  <si>
    <t>4002 Ordenamiento territorial y desarrollo urbano</t>
  </si>
  <si>
    <t>4103052 Servicio de gestión de oferta social para la población vulnerable</t>
  </si>
  <si>
    <t>4103050 Servicio de acompañamiento familiar y comunitario para la superación de la pobreza</t>
  </si>
  <si>
    <t>4102022 Servicio de divulgación para la promoción y prevención de los derechos de los niños, niñas y adolescentes</t>
  </si>
  <si>
    <t>4104026 Servicio de articulación de oferta social para la población habitante de calle</t>
  </si>
  <si>
    <t>4502001 Servicio de promoción a la participación ciudadana</t>
  </si>
  <si>
    <t>1905015 Documentos de planeación</t>
  </si>
  <si>
    <t xml:space="preserve">1905019 Servicio de educación informal en temas de salud pública </t>
  </si>
  <si>
    <t>4101074 Servicio de acompañamiento comunitario a los hogares en riesgo de desplazamiento, retornados o reubicados</t>
  </si>
  <si>
    <t>4101027 Servicio de asistencia funeraria</t>
  </si>
  <si>
    <t>4101027 Servicio de alojamiento temporal</t>
  </si>
  <si>
    <t>4101038 Servicio de asistencia técnica para la participación de las víctimas</t>
  </si>
  <si>
    <t>4101031 Servicios de implementación de medidas de satisfacción y acompañamiento a las víctimas del conflicto armado</t>
  </si>
  <si>
    <t>4101011 Servicio de asistencia técnica para la realización de iniciativas de memoria histórica</t>
  </si>
  <si>
    <t>4101023 Servicio de orientación y comunicación a las víctimas</t>
  </si>
  <si>
    <t>4103005 Servicio de asistencia técnica para el emprendimiento</t>
  </si>
  <si>
    <t>4501022 Servicio de asistencia técnica</t>
  </si>
  <si>
    <t>4501018 Servicio de archivo sobre violaciones de derechos humanos.</t>
  </si>
  <si>
    <t>4101047 Servicio de divulgación y socialización para la implementación del proceso de reparación colectiva</t>
  </si>
  <si>
    <t>4501019 Servicio de prevención a violaciones de derechos humanos</t>
  </si>
  <si>
    <t>4501024 Servicio de apoyo para la implementación de medidas en derechos humanos y derecho internacional humanitario</t>
  </si>
  <si>
    <t>4101045 Servicio de asistencia técnica para la formulación de planes y proyectos de reparación colectiva</t>
  </si>
  <si>
    <t>1905031 Servicios de promoción de la salud  y prevención de riesgos asociados a condiciones no transmisibles</t>
  </si>
  <si>
    <t>3502008 Servicio de asistencia técnica para mejorar la competitividad de los sectores productivos</t>
  </si>
  <si>
    <t>3502017 Servicio de asistencia técnica para emprendedores y/o empresas en edad temprana</t>
  </si>
  <si>
    <t>3502011 Servicio de apoyo para la formación de capital humano pertinente para el desarrollo empresarial de los territorios</t>
  </si>
  <si>
    <t>2201033 Servicio de fomento para la permanencia en programas de educación formal</t>
  </si>
  <si>
    <t>2201051 Infraestructura educativa construida</t>
  </si>
  <si>
    <t>2201032 Servicio de alfabetización</t>
  </si>
  <si>
    <t>2201028 Servicio de apoyo a la permanencia con alimentación escolar</t>
  </si>
  <si>
    <t>1704001 Cartografía de zonificación y evaluación de tierras</t>
  </si>
  <si>
    <t>1704012 Servicio de entrega de tierras</t>
  </si>
  <si>
    <t>1702007 Servicio de apoyo financiero para proyectos productivos</t>
  </si>
  <si>
    <t>1708005 Bancos de germoplasma construidos</t>
  </si>
  <si>
    <t>1704003 Documentos de planeación</t>
  </si>
  <si>
    <t>4103017 Servicio de entrega de raciones de alimentos</t>
  </si>
  <si>
    <t>4104022 Granjas para adultos mayores dotadas</t>
  </si>
  <si>
    <t>4104023 Servicios de asistencia técnica a proyectos productivos de las granjas para adultos mayores</t>
  </si>
  <si>
    <t>4103058 Servicio de apoyo para el fortalecimiento de unidades productivas colectivas para la generación de ingresos</t>
  </si>
  <si>
    <t>1905014 Documentos de lineamientos técnicos</t>
  </si>
  <si>
    <t>2201006 Servicio de asistencia técnica en educación inicial, preescolar, básica y media</t>
  </si>
  <si>
    <t>1202012 Servicio de educación informal en temas de acceso a la justicia</t>
  </si>
  <si>
    <t>1203009 Servicio de educación informal en resolución de conflictos</t>
  </si>
  <si>
    <t>3301053 Servicio de promoción de actividades culturales</t>
  </si>
  <si>
    <t>3301065 Servicio de asistencia técnica en asuntos de gestión de bibliotecas públicas y lectura.</t>
  </si>
  <si>
    <t>3301074 Servicio de apoyo para la organización y la participación del sector artístico, cultural y la ciudadanía</t>
  </si>
  <si>
    <t>3301122 Servicio de fomento para el acceso de la oferta cultural</t>
  </si>
  <si>
    <t>3301121 Servicios de circulación artística y cultural</t>
  </si>
  <si>
    <t>3302018 Servicio de educación para el trabajo en Escuelas Taller</t>
  </si>
  <si>
    <t>3301087 Servicio de educación informal en áreas artísticas y culturales</t>
  </si>
  <si>
    <t>3301099 Servicio de información para el sector artístico y cultural</t>
  </si>
  <si>
    <t>3302049 Servicio de salvaguardia al patrimonio inmaterial</t>
  </si>
  <si>
    <t>3302050 Servicios de preservación al patrimonio material mueble</t>
  </si>
  <si>
    <t>3302019 Servicio de educación informal a Vigías del Patrimonio</t>
  </si>
  <si>
    <t>4302001 Servicio de preparación deportiva</t>
  </si>
  <si>
    <t>4302004 Servicio de organización de eventos deportivos de alto rendimiento</t>
  </si>
  <si>
    <t>4302064 Polideportivos construidos</t>
  </si>
  <si>
    <t>4301007 Servicio de Escuelas Deportivas</t>
  </si>
  <si>
    <t>4301037 Servicio de promoción de la actividad física, la recreación y el deporte</t>
  </si>
  <si>
    <t>4001018 Viviendas de Interés Prioritario urbanas mejoradas</t>
  </si>
  <si>
    <t>2101016 Redes domiciliarias de gas combustible instaladas</t>
  </si>
  <si>
    <t>4001014 Viviendas de Interés Social urbanas construidas</t>
  </si>
  <si>
    <t>4001034 Servicio de apoyo financiero para construcción de vivienda en sitio propio</t>
  </si>
  <si>
    <t>4003016 Acueductos ampliados</t>
  </si>
  <si>
    <t>4003017 Acueductos optimizados</t>
  </si>
  <si>
    <t>4003015 Acueductos construidos</t>
  </si>
  <si>
    <t>4003018 Alcantarillados construidos</t>
  </si>
  <si>
    <t>4003019 Alcantarillados ampliados</t>
  </si>
  <si>
    <t>4003020 Alcantarillados optimizados</t>
  </si>
  <si>
    <t>4003010 Servicio de Aseo</t>
  </si>
  <si>
    <t>4003022 Servicios de implementación del Plan de Gestión Integral de Residuos Sólidos PGIRS</t>
  </si>
  <si>
    <t>4003044 Unidades sanitarias con saneamiento básico construidas</t>
  </si>
  <si>
    <t>4003028 Servicios de educación informal en agua potable y saneamiento básico</t>
  </si>
  <si>
    <t>1903023 Servicio de asistencia técnica en inspección, vigilancia y control</t>
  </si>
  <si>
    <t>1903020 Servicio de diseño de metodologías, instrumentos y estrategias de inspección, vigilancia y control</t>
  </si>
  <si>
    <t>2201052 Infraestructura educativa mejorada</t>
  </si>
  <si>
    <t>2201070 Ambientes de aprendizaje dotados</t>
  </si>
  <si>
    <t>2201068 Servicio de gestión de riesgos y desastres en establecimientos educativos</t>
  </si>
  <si>
    <t>2201063 Estudios de pre inversión</t>
  </si>
  <si>
    <t>2201015 Servicio de monitoreo y seguimiento a la gestión del sector educativo</t>
  </si>
  <si>
    <t>2201010 Servicio de fortalecimiento a las capacidades de los docentes y agentes educativos en educación inicial o preescolar de acuerdo a los referentes nacionales</t>
  </si>
  <si>
    <t>2201055 Servicio de apoyo para la implementación de la estrategia educativa del sistema de responsabilidad penal para adolescentes</t>
  </si>
  <si>
    <t>2201048 Servicios de información en materia educativa</t>
  </si>
  <si>
    <t>2201070 Ambientes de aprendizaje para la educación inicial preescolar, básica y media dotados</t>
  </si>
  <si>
    <t>2201007 Servicio de asistencia técnica en educación inicial, preescolar, básica y media</t>
  </si>
  <si>
    <t>2201060 Servicio educativo de promoción del bilingüismo para docentes</t>
  </si>
  <si>
    <t>2201050 Servicio de accesibilidad a contenidos web para fines pedagógicos</t>
  </si>
  <si>
    <t>2201009 Servicio de fortalecimiento a las capacidades de los docentes de educación preescolar, básica y media</t>
  </si>
  <si>
    <t>2201056 Servicio de acompañamiento para el desarrollo de modelos educativos interculturales</t>
  </si>
  <si>
    <t>2201061 Servicio de apoyo a proyectos pedagógicos productivos</t>
  </si>
  <si>
    <t>2201010 Servicio de fortalecimiento a las capacidades y agentes educativos en educación inicial o preescolar de acuerdo a los referentes nacionales</t>
  </si>
  <si>
    <t>2201064 Servicio de evaluación para docentes</t>
  </si>
  <si>
    <t>2201066 Servicio de orientación vocacional</t>
  </si>
  <si>
    <t xml:space="preserve">1905021 Servicio de gestión del riesgo en temas de salud sexual y reproductiva </t>
  </si>
  <si>
    <t>4301001 Servicio de apoyo a la actividad física, la recreación y el deporte</t>
  </si>
  <si>
    <t xml:space="preserve">4103052 Servicio de gestión de oferta social para la población vulnerable/Servicio de promoción y acceso al deporte y la recreación para jóvenes </t>
  </si>
  <si>
    <t>1903001 Documentos de lineamientos técnicos</t>
  </si>
  <si>
    <t>1903038 Servicio de promoción, prevención, vigilancia y control de vectores y zoonosis</t>
  </si>
  <si>
    <t>1903042 Servicio de vigilancia y control sanitario de los factores de riesgo para la salud, en los establecimientos y espacios que pueden generar riesgos para la población.</t>
  </si>
  <si>
    <t>1903027 Servicio de evaluación, aprobación y seguimiento de planes de gestión integral del riesgo</t>
  </si>
  <si>
    <t xml:space="preserve">1905022 Servicio de gestión del riesgo en temas de trastornos mentales </t>
  </si>
  <si>
    <t>1905020 Servicio de gestión del riesgo en temas de consumo de sustancias psicoactivas</t>
  </si>
  <si>
    <t>1905028 Servicio de gestión del riesgo para temas de consumo, aprovechamiento biológico, calidad e inocuidad de los alimentos</t>
  </si>
  <si>
    <t xml:space="preserve">4103052 Servicio de oferta social para la población vulnerable en temas de salud sexual y reproductiva </t>
  </si>
  <si>
    <t>1905027 Servicio de gestión del riesgo para enfermedades inmunoprevenibles</t>
  </si>
  <si>
    <t>1905026 Servicio de gestión del riesgo para enfermedades emergentes, reemergentes y desatendidas</t>
  </si>
  <si>
    <t>1905028 Servicio de gestión del riesgo para enfermedades emergentes, reemergentes y desatendidas</t>
  </si>
  <si>
    <t>1905019 Servicio de gestión del riesgo para enfermedades emergentes, reemergentes y desatendidas</t>
  </si>
  <si>
    <t>1906026 Servicio de apoyo para la dotación hospitalaria</t>
  </si>
  <si>
    <t>1903034 Servicio de asistencia técnica</t>
  </si>
  <si>
    <t>1903023 Servicio de asistencia técnica</t>
  </si>
  <si>
    <t>1905030 Servicios de atención en salud pública en situaciones de emergencias y desastres</t>
  </si>
  <si>
    <t>1905008 Centros reguladores de urgencias, emergencias y desastres construidos y dotados</t>
  </si>
  <si>
    <t>1906029 Servicio de asistencia técnica a Instituciones Prestadoras de Servicios de salud</t>
  </si>
  <si>
    <t>1905029 Servicio de suministro de insumos para el manejo de eventos de interés en salud pública</t>
  </si>
  <si>
    <t>1903047 Servicios de comunicación y divulgación en inspección, vigilancia y control</t>
  </si>
  <si>
    <t>1906031 Servicio de información para las instituciones públicas prestadoras de salud a la dirección de la entidad territorial</t>
  </si>
  <si>
    <t>4104015 Servicios de atención y protección integral al adulto mayor</t>
  </si>
  <si>
    <t>1905025 Servicio de gestión del riesgo para abordar situaciones prevalentes de origen laboral</t>
  </si>
  <si>
    <t>4501004 Servicio de promoción de convivencia y no repetición</t>
  </si>
  <si>
    <t>4501020 Servicio de información estadística en temas de Derechos Humanos</t>
  </si>
  <si>
    <t>4501007 Servicio información implementado</t>
  </si>
  <si>
    <t>4501002 Servicio de educación informal</t>
  </si>
  <si>
    <t>4501021 Servicio de apoyo para la implementación de medidas en derechos humanos y derecho internacional humanitario</t>
  </si>
  <si>
    <t>4501001 Servicio de asistencia técnica</t>
  </si>
  <si>
    <t>4501023 Servicio de apoyo para la implementación de medidas en derechos humanos y derecho internacional humanitario</t>
  </si>
  <si>
    <t>4501022 Instancias territoriales de coordinación institucional asistidas y apoyadas</t>
  </si>
  <si>
    <t>4501020 Informes publicados</t>
  </si>
  <si>
    <t>4501023 Servicio de apoyo financiero para la implementación de proyectos en materia de derechos humanos</t>
  </si>
  <si>
    <t>1202019 Servicio de promoción del acceso a la justicia</t>
  </si>
  <si>
    <t>1203001 Servicio de divulgación para promover los métodos de resolución de conflictos</t>
  </si>
  <si>
    <t>1203002 Servicio de asistencia técnica para la implementación de los métodos de resolución de conflictos</t>
  </si>
  <si>
    <t>1202013 Casa de justicia dotada</t>
  </si>
  <si>
    <t>1299016 Sedes mantenidas</t>
  </si>
  <si>
    <t>3202005 Servicio de restauración de ecosistemas</t>
  </si>
  <si>
    <t>1708040 Servicio de divulgación de transferencia de tecnología</t>
  </si>
  <si>
    <t>3202017 Servicio apoyo financiero para la implementación de esquemas de pago por Servicio ambientales</t>
  </si>
  <si>
    <t>3202037 Servicio de recuperación de cuerpos de agua lénticos y lóticos</t>
  </si>
  <si>
    <t>4503001 Servicios de implementación del plan de gestión del riesgo de desastres y estrategia para la respuesta a emergencias</t>
  </si>
  <si>
    <t>4503003 Servicio de asistencia técnica</t>
  </si>
  <si>
    <t>4503004 Servicio de atención a emergencias y desastres</t>
  </si>
  <si>
    <t>1702021 Servicio de acompañamiento productivo y empresarial</t>
  </si>
  <si>
    <t>1702018 Documentos de lineamientos técnicos</t>
  </si>
  <si>
    <t>1702035 Servicio de educación informal en Buenas Prácticas Agrícolas y producción sostenible</t>
  </si>
  <si>
    <t>1702038 Servicio de apoyo a la comercialización</t>
  </si>
  <si>
    <t>1709071 Plataformas logísticas</t>
  </si>
  <si>
    <t>1704014 Servicio de apoyo financiero para la formalización de la propiedad privada rural</t>
  </si>
  <si>
    <t>1708041 Servicio de extensión agropecuaria</t>
  </si>
  <si>
    <t>3602002 Servicios de gestión para generación y formalización del empleo</t>
  </si>
  <si>
    <t>3602028 Servicio de promoción y divulgación para generación y formalización del empleo</t>
  </si>
  <si>
    <t>3602031 Servicio de formación para el trabajo en competencias para la inserción laboral</t>
  </si>
  <si>
    <t>3602035 Servicio de formación para el trabajo en emprendimiento</t>
  </si>
  <si>
    <t>3602003 Servicio de gestión para el emprendimiento solidario</t>
  </si>
  <si>
    <t>3502019 Servicio de asistencia técnica y acompañamiento productivo y empresarial</t>
  </si>
  <si>
    <t>3502017 Servicio de asistencia técnica para la generación y formalización de empresa</t>
  </si>
  <si>
    <t>3502047 Documentos de planeación</t>
  </si>
  <si>
    <t>2104010 Servicio de educación para el trabajo en actividades mineras</t>
  </si>
  <si>
    <t>2104021 Servicio de asistencia técnica para la reconversión socio laboral de personas dedicadas a la minería</t>
  </si>
  <si>
    <t>2105019 Servicio de asistencia técnica en el manejo socio ambiental en las actividades mineras</t>
  </si>
  <si>
    <t xml:space="preserve">3502002 
Documentos de lineamientos técnicos elaborados
</t>
  </si>
  <si>
    <t>3502002 Documentos de lineamientos técnicos</t>
  </si>
  <si>
    <t>3502039 Servicio de asistencia técnica a los entes territoriales para el desarrollo turístico</t>
  </si>
  <si>
    <t>3502045 Servicio de educación informal en asuntos turísticos</t>
  </si>
  <si>
    <t>3502049 Servicio de circuito turístico</t>
  </si>
  <si>
    <t>3502059 Señalización turística construida</t>
  </si>
  <si>
    <t>3502057 Sendero turístico ampliado</t>
  </si>
  <si>
    <t>3502085 Mirador turístico ampliado</t>
  </si>
  <si>
    <t>3502046 Servicio de promoción turística</t>
  </si>
  <si>
    <t>3502004 Servicio de apoyo financiero para el mejoramiento de productos o procesos</t>
  </si>
  <si>
    <t>3502006 Servicio de apoyo y consolidación de las Comisiones Regionales de Competitividad - CRC</t>
  </si>
  <si>
    <t>4103052 Servicio de gestión de oferta social para la población vulnerable/ Servicio de apoyo financiero a emprendimientos juveniles</t>
  </si>
  <si>
    <t>3602017 Servicio de asistencia técnica para la generación y formalización de empresa</t>
  </si>
  <si>
    <t>3602019 Documentos normativos</t>
  </si>
  <si>
    <t>3602012 Documentos de investigación</t>
  </si>
  <si>
    <t>3602030 Servicio de información y monitoreo del mercado de trabajo</t>
  </si>
  <si>
    <t>0401005 Bases de Datos de la temática de Pobreza y Condiciones de Vida</t>
  </si>
  <si>
    <t>0401021 Boletines Técnicos de la Temática Pobreza y Condiciones de Vida</t>
  </si>
  <si>
    <t>4103052 Servicio de gestión de oferta social para la población vulnerable / Servicio de apoyo financiero para proyectos productivos de jóvenes</t>
  </si>
  <si>
    <t>4103052 Servicio de gestión de oferta social para la población vulnerable /Servicio de formación informal a jóvenes para el emprendimiento rural</t>
  </si>
  <si>
    <t>3502010 Servicio de apoyo financiero para agregar valor a los productos y mejorar los canales de comercialización</t>
  </si>
  <si>
    <t>3502007 Servicio de asistencia técnica para el desarrollo de iniciativas clústeres</t>
  </si>
  <si>
    <t>2301047 Servicio de difusión para promover el uso de internet</t>
  </si>
  <si>
    <t>2301031 Servicio de educación informal en uso básico de tecnologías de la información y las comunicaciones</t>
  </si>
  <si>
    <t>2301012 Servicio de acceso Zonas Wifi</t>
  </si>
  <si>
    <t>2301024 Servicio de acceso y uso de Tecnologías de la Información y las Comunicaciones</t>
  </si>
  <si>
    <t>2302061 Servicio de educación informal para la inclusión de personas con discapacidad</t>
  </si>
  <si>
    <t>3901007 Servicios de información para la CTeI</t>
  </si>
  <si>
    <t>3901001 Documentos de planeación</t>
  </si>
  <si>
    <t>3902001 Servicio de apoyo financiero para la generación de nuevo conocimiento</t>
  </si>
  <si>
    <t>3902002 Artículos de investigación</t>
  </si>
  <si>
    <t>3902003 Documentos de investigación</t>
  </si>
  <si>
    <t>3902004 Productos de investigación en artes, arquitectura y diseño</t>
  </si>
  <si>
    <t>3902006 Servicio de apoyo financiero para la formación de nivel maestría</t>
  </si>
  <si>
    <t>3902007  Servicio de acceso a bibliografía especializada</t>
  </si>
  <si>
    <t>3902009 Servicio de apoyo para entrenamiento especializado para científicos investigadores</t>
  </si>
  <si>
    <t>3902014 Documentos de planeación</t>
  </si>
  <si>
    <t>3903002  Servicio de apoyo para el desarrollo tecnológico y la innovación</t>
  </si>
  <si>
    <t>3903002 Servicio de apoyo para el desarrollo tecnológico y la innovación</t>
  </si>
  <si>
    <t>3903003 Servicios de apoyo para entrenamiento especializado</t>
  </si>
  <si>
    <t>3903004 Servicio de estandarización de pruebas y calibraciones de laboratorios</t>
  </si>
  <si>
    <t>3903005 Servicio de apoyo para la transferencia de conocimiento y tecnología</t>
  </si>
  <si>
    <t>3903007 Servicio de clasificación y reconocimiento de actores del SNCTI</t>
  </si>
  <si>
    <t>3903008 Infraestructura para desarrollo tecnológico y la innovación fortalecida</t>
  </si>
  <si>
    <t>3903012 Servicios de comunicación con enfoque en Ciencia Tecnología y Sociedad</t>
  </si>
  <si>
    <t>3904006 Servicio para el fortalecimiento de capacidades institucionales para el fomento de vocación científica</t>
  </si>
  <si>
    <t>3904020 Servicios de apoyo para el fortalecimiento de procesos de intercambio y transferencia del conocimiento</t>
  </si>
  <si>
    <t>3904023 Servicios de apoyo para el fomento de la apropiación social de la CTeI</t>
  </si>
  <si>
    <t>2402006 Vía secundaria mejorada</t>
  </si>
  <si>
    <t xml:space="preserve">2402018 Vía secundaria rehabilitada </t>
  </si>
  <si>
    <t xml:space="preserve">2402021 Vía secundaria con mantenimiento periódico o rutinario </t>
  </si>
  <si>
    <t>2402015 Puente construido en vía secundaria</t>
  </si>
  <si>
    <t>2402022 Puente de la red vial secundaria   con mantenimiento</t>
  </si>
  <si>
    <t>2402038 
Sitio crítico de la red vial secundaria estabilizado</t>
  </si>
  <si>
    <t xml:space="preserve">2402114 
Vía urbana mejorada
</t>
  </si>
  <si>
    <t xml:space="preserve">2402042 
Placa huella construida
</t>
  </si>
  <si>
    <t xml:space="preserve">2402041 
Vía terciaria mejorada 
</t>
  </si>
  <si>
    <t xml:space="preserve">2402045 
Vía terciaria rehabilitada
</t>
  </si>
  <si>
    <t>2402112 Vía terciaria con mantenimiento periódico o rutinario</t>
  </si>
  <si>
    <t>2402048 Puentes de la red terciaria con mantenimiento</t>
  </si>
  <si>
    <t>2402044 Puente construido en vía terciaria</t>
  </si>
  <si>
    <t>2402051 Puente peatonal de la red terciaria construido</t>
  </si>
  <si>
    <t>2402118 Estudios de pre inversión para la red vial regional</t>
  </si>
  <si>
    <t>2402028 Vía secundaria con obras complementarias  de seguridad vial</t>
  </si>
  <si>
    <t>2402049 Vía terciaria con obras complementarias de seguridad vial</t>
  </si>
  <si>
    <t>2102045 Redes domiciliarias de energía eléctrica instaladas</t>
  </si>
  <si>
    <t>2102058 Unidades de generación fotovoltaica de energía eléctrica instaladas</t>
  </si>
  <si>
    <t>4502016 Servicio de información implementado</t>
  </si>
  <si>
    <t>4502017 Servicio de información actualizado</t>
  </si>
  <si>
    <t>4502008 Salón comunal dotado</t>
  </si>
  <si>
    <t>2302006 Documentos de planeación</t>
  </si>
  <si>
    <t>2302010 Servicio de almacenamiento local de información</t>
  </si>
  <si>
    <t>2302033 Servicio de educación informal para la implementación de la Estrategia de Gobierno digital</t>
  </si>
  <si>
    <t>2302041 Servicio de promoción de la participación ciudadana para el fomento del diálogo con el Estado</t>
  </si>
  <si>
    <t>2302066 Servicio de educación informal en Gestión TI y en Seguridad y Privacidad de la Información</t>
  </si>
  <si>
    <t>2302083 Documentos de lineamientos técnicos</t>
  </si>
  <si>
    <t>4599064 Documento para la planeación estratégica en TI</t>
  </si>
  <si>
    <t>4599054 Documentos de planeación</t>
  </si>
  <si>
    <t>4599061 Sede construida y dotada</t>
  </si>
  <si>
    <t>4599011 Sedes adecuadas</t>
  </si>
  <si>
    <t>4599010 Sedes ampliadas</t>
  </si>
  <si>
    <t>4599014 Sede con reforzamiento estructural</t>
  </si>
  <si>
    <t>4599016 Sedes mantenidas</t>
  </si>
  <si>
    <t>4599058 Servicio de Educación Informal para la Gestión Administrativa</t>
  </si>
  <si>
    <t>4599052 Servicio de gestión documental</t>
  </si>
  <si>
    <t>4599060 Servicio de Implementación Sistemas de Gestión</t>
  </si>
  <si>
    <t>4599063 Servicios de información implementado</t>
  </si>
  <si>
    <t>4599062 Servicio de información actualizado</t>
  </si>
  <si>
    <t>4502009 Oficina para la atención y orientación ciudadana construida y dotada</t>
  </si>
  <si>
    <t>1903012 Servicio de análisis de laboratorio</t>
  </si>
  <si>
    <t>1906023 Servicio de apoyo con tecnologías financiadas con cargo a la UPC del régimen subsidiado</t>
  </si>
  <si>
    <t>1906030 Servicio de atención en salud a la población</t>
  </si>
  <si>
    <t>1906024 Servicio de apoyo financiero para el fortalecimiento del talento humano en salud</t>
  </si>
  <si>
    <t>1906001 Hospitales de primer nivel de atención adecuados</t>
  </si>
  <si>
    <t>1906002 Hospitales de primer nivel de atención ampliados</t>
  </si>
  <si>
    <t>1906003 Hospitales de primer nivel de atención con reforzamiento estructural</t>
  </si>
  <si>
    <t>1906004 Hospitales de primer nivel de atención construidos y dotados</t>
  </si>
  <si>
    <t>1906008 Hospitales de segundo nivel de atención adecuados</t>
  </si>
  <si>
    <t>1906009 Hospitales de segundo nivel de atención ampliados</t>
  </si>
  <si>
    <t>1906011 Hospitales de segundo nivel de atención construidos y dotados</t>
  </si>
  <si>
    <t>1903035 Servicio de inspección, vigilancia y control de los factores del riesgo del ambiente que afectan la salud humana</t>
  </si>
  <si>
    <t>1903016 Servicio de auditoría y visitas inspectivas</t>
  </si>
  <si>
    <t>1903019 Servicio del ejercicio del procedimiento administrativo sancionatorio</t>
  </si>
  <si>
    <t xml:space="preserve">1903028 Servicio de gestión de peticiones, quejas, reclamos y denuncias </t>
  </si>
  <si>
    <t>4002016 Documentos de planeación</t>
  </si>
  <si>
    <t>4599062 Servicios de información actualizados</t>
  </si>
  <si>
    <t>04 Información Estadística</t>
  </si>
  <si>
    <t>0402003 Servicio de información geográfica, geodésica y cartográfica</t>
  </si>
  <si>
    <t>Número de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</si>
</sst>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_-* #,##0.0\ _€_-;\-* #,##0.0\ _€_-;_-* &quot;-&quot;??\ _€_-;_-@"/>
    <numFmt numFmtId="167" formatCode="0.0"/>
    <numFmt numFmtId="168" formatCode="#,##0.0"/>
    <numFmt numFmtId="170" formatCode="0.0000"/>
    <numFmt numFmtId="171" formatCode="_-* #,##0.00\ _€_-;\-* #,##0.00\ _€_-;_-* &quot;-&quot;??\ _€_-;_-@_-"/>
    <numFmt numFmtId="172" formatCode="_-* #,##0.0\ _€_-;\-* #,##0.0\ _€_-;_-* &quot;-&quot;??\ _€_-;_-@_-"/>
    <numFmt numFmtId="173" formatCode="0.000"/>
    <numFmt numFmtId="174" formatCode="#,##0.000"/>
  </numFmts>
  <fonts count="28">
    <font>
      <sz val="11"/>
      <color theme="1"/>
      <name val="Calibri"/>
      <scheme val="minor"/>
    </font>
    <font>
      <sz val="11"/>
      <color theme="1"/>
      <name val="Calibri"/>
      <family val="2"/>
      <scheme val="minor"/>
    </font>
    <font>
      <b/>
      <sz val="14"/>
      <color theme="1"/>
      <name val="Calibri"/>
    </font>
    <font>
      <sz val="11"/>
      <color theme="1"/>
      <name val="Calibri"/>
    </font>
    <font>
      <b/>
      <sz val="16"/>
      <color theme="1"/>
      <name val="Calibri"/>
    </font>
    <font>
      <b/>
      <sz val="11"/>
      <color theme="1"/>
      <name val="Calibri"/>
    </font>
    <font>
      <sz val="11"/>
      <name val="Calibri"/>
    </font>
    <font>
      <b/>
      <sz val="9"/>
      <color theme="1"/>
      <name val="Calibri"/>
    </font>
    <font>
      <sz val="9"/>
      <color theme="1"/>
      <name val="Calibri"/>
    </font>
    <font>
      <sz val="9"/>
      <color theme="1"/>
      <name val="Arial Narrow"/>
    </font>
    <font>
      <sz val="12"/>
      <color theme="1"/>
      <name val="Calibri"/>
    </font>
    <font>
      <sz val="9"/>
      <color rgb="FFFF0000"/>
      <name val="Calibri"/>
    </font>
    <font>
      <sz val="10"/>
      <color theme="1"/>
      <name val="Calibri"/>
    </font>
    <font>
      <sz val="9"/>
      <name val="Calibri"/>
      <family val="2"/>
      <scheme val="minor"/>
    </font>
    <font>
      <sz val="9"/>
      <name val="Arial Narrow"/>
      <family val="2"/>
    </font>
    <font>
      <sz val="12"/>
      <name val="Calibri"/>
      <family val="2"/>
      <scheme val="minor"/>
    </font>
    <font>
      <u/>
      <sz val="11"/>
      <color theme="10"/>
      <name val="Calibri"/>
      <family val="2"/>
      <scheme val="minor"/>
    </font>
    <font>
      <sz val="12"/>
      <color rgb="FFFF0000"/>
      <name val="Calibri"/>
      <family val="2"/>
      <scheme val="minor"/>
    </font>
    <font>
      <sz val="10"/>
      <name val="Calibri"/>
      <family val="2"/>
      <scheme val="minor"/>
    </font>
    <font>
      <sz val="9"/>
      <name val="Calibri Light"/>
      <family val="2"/>
    </font>
    <font>
      <sz val="9"/>
      <color theme="1"/>
      <name val="Calibri"/>
      <family val="2"/>
    </font>
    <font>
      <b/>
      <sz val="9"/>
      <color indexed="81"/>
      <name val="Tahoma"/>
      <family val="2"/>
    </font>
    <font>
      <sz val="9"/>
      <color indexed="81"/>
      <name val="Tahoma"/>
      <family val="2"/>
    </font>
    <font>
      <sz val="9"/>
      <color theme="1"/>
      <name val="Calibri"/>
      <family val="2"/>
      <scheme val="minor"/>
    </font>
    <font>
      <sz val="9"/>
      <color theme="1"/>
      <name val="Arial Narrow"/>
      <family val="2"/>
    </font>
    <font>
      <sz val="12"/>
      <color theme="1"/>
      <name val="Calibri"/>
      <family val="2"/>
      <scheme val="minor"/>
    </font>
    <font>
      <sz val="10"/>
      <color theme="1"/>
      <name val="Calibri"/>
      <family val="2"/>
      <scheme val="minor"/>
    </font>
    <font>
      <sz val="9"/>
      <color theme="1"/>
      <name val="Arial"/>
      <family val="2"/>
    </font>
  </fonts>
  <fills count="14">
    <fill>
      <patternFill patternType="none"/>
    </fill>
    <fill>
      <patternFill patternType="gray125"/>
    </fill>
    <fill>
      <patternFill patternType="solid">
        <fgColor rgb="FFE7E6E6"/>
        <bgColor rgb="FFE7E6E6"/>
      </patternFill>
    </fill>
    <fill>
      <patternFill patternType="solid">
        <fgColor rgb="FFC55A11"/>
        <bgColor rgb="FFC55A11"/>
      </patternFill>
    </fill>
    <fill>
      <patternFill patternType="solid">
        <fgColor rgb="FF92D050"/>
        <bgColor rgb="FF92D050"/>
      </patternFill>
    </fill>
    <fill>
      <patternFill patternType="solid">
        <fgColor rgb="FFFFFF00"/>
        <bgColor rgb="FFFFFF00"/>
      </patternFill>
    </fill>
    <fill>
      <patternFill patternType="solid">
        <fgColor rgb="FFFEF2CB"/>
        <bgColor rgb="FFFEF2CB"/>
      </patternFill>
    </fill>
    <fill>
      <patternFill patternType="solid">
        <fgColor rgb="FFFF0000"/>
        <bgColor rgb="FFFF0000"/>
      </patternFill>
    </fill>
    <fill>
      <patternFill patternType="solid">
        <fgColor theme="4" tint="0.39997558519241921"/>
        <bgColor rgb="FFFFFF00"/>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D6DCE4"/>
      </patternFill>
    </fill>
    <fill>
      <patternFill patternType="solid">
        <fgColor theme="2" tint="-0.249977111117893"/>
        <bgColor indexed="64"/>
      </patternFill>
    </fill>
  </fills>
  <borders count="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16" fillId="0" borderId="0" applyNumberFormat="0" applyFill="0" applyBorder="0" applyAlignment="0" applyProtection="0"/>
    <xf numFmtId="171" fontId="1" fillId="0" borderId="0" applyFont="0" applyFill="0" applyBorder="0" applyAlignment="0" applyProtection="0"/>
  </cellStyleXfs>
  <cellXfs count="175">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xf>
    <xf numFmtId="1" fontId="3" fillId="0" borderId="0" xfId="0" applyNumberFormat="1" applyFont="1" applyAlignment="1">
      <alignment horizontal="center" vertical="center"/>
    </xf>
    <xf numFmtId="3"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3" fontId="8" fillId="6" borderId="15" xfId="0" applyNumberFormat="1" applyFont="1" applyFill="1" applyBorder="1" applyAlignment="1">
      <alignment horizontal="right" vertical="center" wrapText="1"/>
    </xf>
    <xf numFmtId="3" fontId="8" fillId="6" borderId="16"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xf>
    <xf numFmtId="3" fontId="8" fillId="6" borderId="17" xfId="0" applyNumberFormat="1" applyFont="1" applyFill="1" applyBorder="1" applyAlignment="1">
      <alignment horizontal="center" vertical="center"/>
    </xf>
    <xf numFmtId="3" fontId="8" fillId="6" borderId="15" xfId="0" applyNumberFormat="1" applyFont="1" applyFill="1" applyBorder="1" applyAlignment="1">
      <alignment horizontal="center" vertical="center"/>
    </xf>
    <xf numFmtId="0" fontId="8" fillId="0" borderId="10" xfId="0" applyFont="1" applyBorder="1" applyAlignment="1">
      <alignment horizontal="left" vertical="center" wrapText="1"/>
    </xf>
    <xf numFmtId="3" fontId="8" fillId="6" borderId="12" xfId="0" applyNumberFormat="1" applyFont="1" applyFill="1" applyBorder="1" applyAlignment="1">
      <alignment horizontal="right" vertical="center" wrapText="1"/>
    </xf>
    <xf numFmtId="3" fontId="8" fillId="6" borderId="13" xfId="0" applyNumberFormat="1" applyFont="1" applyFill="1" applyBorder="1" applyAlignment="1">
      <alignment horizontal="center" vertical="center" wrapText="1"/>
    </xf>
    <xf numFmtId="3" fontId="8" fillId="6" borderId="12" xfId="0" applyNumberFormat="1" applyFont="1" applyFill="1" applyBorder="1" applyAlignment="1">
      <alignment horizontal="center" vertical="center"/>
    </xf>
    <xf numFmtId="3" fontId="8" fillId="6" borderId="18" xfId="0" applyNumberFormat="1" applyFont="1" applyFill="1" applyBorder="1" applyAlignment="1">
      <alignment horizontal="center" vertical="center"/>
    </xf>
    <xf numFmtId="4" fontId="8" fillId="6" borderId="12" xfId="0" applyNumberFormat="1" applyFont="1" applyFill="1" applyBorder="1" applyAlignment="1">
      <alignment horizontal="right" vertical="center" wrapText="1"/>
    </xf>
    <xf numFmtId="4" fontId="8" fillId="6" borderId="13" xfId="0" applyNumberFormat="1" applyFont="1" applyFill="1" applyBorder="1" applyAlignment="1">
      <alignment horizontal="center" vertical="center" wrapText="1"/>
    </xf>
    <xf numFmtId="0" fontId="8" fillId="0" borderId="12" xfId="0" applyFont="1" applyBorder="1" applyAlignment="1">
      <alignment horizontal="center" vertical="center"/>
    </xf>
    <xf numFmtId="168" fontId="8" fillId="6" borderId="13" xfId="0" applyNumberFormat="1" applyFont="1" applyFill="1" applyBorder="1" applyAlignment="1">
      <alignment horizontal="center" vertical="center" wrapText="1"/>
    </xf>
    <xf numFmtId="3" fontId="8" fillId="7" borderId="13" xfId="0" applyNumberFormat="1" applyFont="1" applyFill="1" applyBorder="1" applyAlignment="1">
      <alignment horizontal="center" vertical="center" wrapText="1"/>
    </xf>
    <xf numFmtId="3" fontId="8" fillId="7" borderId="18" xfId="0" applyNumberFormat="1" applyFont="1" applyFill="1" applyBorder="1" applyAlignment="1">
      <alignment horizontal="center" vertical="center"/>
    </xf>
    <xf numFmtId="0" fontId="8" fillId="0" borderId="10" xfId="0" applyFont="1" applyBorder="1" applyAlignment="1">
      <alignment vertical="center" wrapText="1"/>
    </xf>
    <xf numFmtId="4" fontId="8" fillId="6" borderId="18" xfId="0" applyNumberFormat="1"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wrapText="1"/>
    </xf>
    <xf numFmtId="3" fontId="8" fillId="6" borderId="20" xfId="0" applyNumberFormat="1" applyFont="1" applyFill="1" applyBorder="1" applyAlignment="1">
      <alignment horizontal="right" vertical="center" wrapText="1"/>
    </xf>
    <xf numFmtId="3" fontId="8" fillId="6" borderId="21" xfId="0" applyNumberFormat="1" applyFont="1" applyFill="1" applyBorder="1" applyAlignment="1">
      <alignment horizontal="center" vertical="center" wrapText="1"/>
    </xf>
    <xf numFmtId="3" fontId="8" fillId="6" borderId="20" xfId="0" applyNumberFormat="1" applyFont="1" applyFill="1" applyBorder="1" applyAlignment="1">
      <alignment horizontal="center" vertical="center"/>
    </xf>
    <xf numFmtId="0" fontId="7" fillId="6"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3" fontId="8" fillId="6" borderId="31"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3" fontId="8" fillId="7" borderId="33" xfId="0" applyNumberFormat="1" applyFont="1" applyFill="1" applyBorder="1" applyAlignment="1">
      <alignment horizontal="center" vertical="center"/>
    </xf>
    <xf numFmtId="4" fontId="8" fillId="6" borderId="33" xfId="0" applyNumberFormat="1" applyFont="1" applyFill="1" applyBorder="1" applyAlignment="1">
      <alignment horizontal="center" vertical="center"/>
    </xf>
    <xf numFmtId="3" fontId="8" fillId="6" borderId="36" xfId="0" applyNumberFormat="1" applyFont="1" applyFill="1" applyBorder="1" applyAlignment="1">
      <alignment horizontal="center" vertical="center"/>
    </xf>
    <xf numFmtId="3" fontId="8" fillId="6" borderId="37" xfId="0" applyNumberFormat="1" applyFont="1" applyFill="1" applyBorder="1" applyAlignment="1">
      <alignment horizontal="center" vertical="center"/>
    </xf>
    <xf numFmtId="0" fontId="0" fillId="0" borderId="0" xfId="0" applyFont="1" applyAlignment="1"/>
    <xf numFmtId="0" fontId="4" fillId="0" borderId="0" xfId="0" applyFont="1" applyAlignment="1">
      <alignment horizontal="center"/>
    </xf>
    <xf numFmtId="4" fontId="23" fillId="10" borderId="22" xfId="0" applyNumberFormat="1" applyFont="1" applyFill="1" applyBorder="1" applyAlignment="1">
      <alignment horizontal="right" vertical="center" wrapText="1"/>
    </xf>
    <xf numFmtId="3" fontId="13" fillId="10" borderId="22" xfId="0" applyNumberFormat="1" applyFont="1" applyFill="1" applyBorder="1" applyAlignment="1">
      <alignment horizontal="right" vertical="center" wrapText="1"/>
    </xf>
    <xf numFmtId="0" fontId="23" fillId="10" borderId="22" xfId="0" applyFont="1" applyFill="1" applyBorder="1" applyAlignment="1">
      <alignment horizontal="right" vertical="center" wrapText="1"/>
    </xf>
    <xf numFmtId="0" fontId="13" fillId="11" borderId="22" xfId="0" applyFont="1" applyFill="1" applyBorder="1" applyAlignment="1">
      <alignment horizontal="center" vertical="center" wrapText="1"/>
    </xf>
    <xf numFmtId="0" fontId="23" fillId="11" borderId="22" xfId="0" applyFont="1" applyFill="1" applyBorder="1" applyAlignment="1">
      <alignment horizontal="center" vertical="center" wrapText="1"/>
    </xf>
    <xf numFmtId="4" fontId="13" fillId="11" borderId="22" xfId="0" applyNumberFormat="1" applyFont="1" applyFill="1" applyBorder="1" applyAlignment="1">
      <alignment horizontal="center" vertical="center" wrapText="1"/>
    </xf>
    <xf numFmtId="1" fontId="13" fillId="11" borderId="22" xfId="0" applyNumberFormat="1" applyFont="1" applyFill="1" applyBorder="1" applyAlignment="1">
      <alignment horizontal="center" vertical="center"/>
    </xf>
    <xf numFmtId="0" fontId="23" fillId="11" borderId="22" xfId="0" applyFont="1" applyFill="1" applyBorder="1" applyAlignment="1">
      <alignment horizontal="center" vertical="center"/>
    </xf>
    <xf numFmtId="1" fontId="14" fillId="11" borderId="22" xfId="0" applyNumberFormat="1" applyFont="1" applyFill="1" applyBorder="1" applyAlignment="1">
      <alignment horizontal="center" vertical="center"/>
    </xf>
    <xf numFmtId="0" fontId="24" fillId="11" borderId="22" xfId="0" applyFont="1" applyFill="1" applyBorder="1" applyAlignment="1">
      <alignment horizontal="center" vertical="center"/>
    </xf>
    <xf numFmtId="0" fontId="13" fillId="11" borderId="22" xfId="0" applyFont="1" applyFill="1" applyBorder="1" applyAlignment="1">
      <alignment horizontal="center" vertical="center"/>
    </xf>
    <xf numFmtId="9" fontId="13" fillId="11" borderId="22" xfId="0" applyNumberFormat="1" applyFont="1" applyFill="1" applyBorder="1" applyAlignment="1">
      <alignment horizontal="center" vertical="center" wrapText="1"/>
    </xf>
    <xf numFmtId="9" fontId="23" fillId="11" borderId="22" xfId="0" applyNumberFormat="1"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25" fillId="11" borderId="22" xfId="0" applyFont="1" applyFill="1" applyBorder="1" applyAlignment="1">
      <alignment horizontal="center" vertical="center" wrapText="1"/>
    </xf>
    <xf numFmtId="0" fontId="13" fillId="11" borderId="22" xfId="1" applyFont="1" applyFill="1" applyBorder="1" applyAlignment="1">
      <alignment horizontal="center" vertical="center" wrapText="1"/>
    </xf>
    <xf numFmtId="1" fontId="13" fillId="11" borderId="22" xfId="0" applyNumberFormat="1" applyFont="1" applyFill="1" applyBorder="1" applyAlignment="1">
      <alignment horizontal="center" vertical="center" wrapText="1"/>
    </xf>
    <xf numFmtId="9" fontId="13" fillId="11" borderId="22" xfId="0" applyNumberFormat="1" applyFont="1" applyFill="1" applyBorder="1" applyAlignment="1">
      <alignment horizontal="center" vertical="center"/>
    </xf>
    <xf numFmtId="9" fontId="23" fillId="11" borderId="22" xfId="0" applyNumberFormat="1" applyFont="1" applyFill="1" applyBorder="1" applyAlignment="1">
      <alignment horizontal="center" vertical="center"/>
    </xf>
    <xf numFmtId="2" fontId="13" fillId="11" borderId="22" xfId="0" applyNumberFormat="1" applyFont="1" applyFill="1" applyBorder="1" applyAlignment="1">
      <alignment horizontal="center" vertical="center"/>
    </xf>
    <xf numFmtId="3" fontId="13" fillId="11" borderId="22" xfId="0" applyNumberFormat="1" applyFont="1" applyFill="1" applyBorder="1" applyAlignment="1">
      <alignment horizontal="center" vertical="center" wrapText="1"/>
    </xf>
    <xf numFmtId="3" fontId="23" fillId="11" borderId="22" xfId="0" applyNumberFormat="1" applyFont="1" applyFill="1" applyBorder="1" applyAlignment="1">
      <alignment horizontal="center" vertical="center" wrapText="1"/>
    </xf>
    <xf numFmtId="0" fontId="18" fillId="11" borderId="22" xfId="0" applyFont="1" applyFill="1" applyBorder="1" applyAlignment="1" applyProtection="1">
      <alignment horizontal="center" vertical="center"/>
      <protection locked="0"/>
    </xf>
    <xf numFmtId="0" fontId="26" fillId="11" borderId="22" xfId="0" applyFont="1" applyFill="1" applyBorder="1" applyAlignment="1">
      <alignment horizontal="center" vertical="center"/>
    </xf>
    <xf numFmtId="2" fontId="18" fillId="11" borderId="22" xfId="0" applyNumberFormat="1" applyFont="1" applyFill="1" applyBorder="1" applyAlignment="1" applyProtection="1">
      <alignment horizontal="center" vertical="center"/>
      <protection locked="0"/>
    </xf>
    <xf numFmtId="173" fontId="13" fillId="11" borderId="22" xfId="0" applyNumberFormat="1" applyFont="1" applyFill="1" applyBorder="1" applyAlignment="1">
      <alignment horizontal="center" vertical="center" wrapText="1"/>
    </xf>
    <xf numFmtId="2" fontId="23" fillId="11" borderId="22" xfId="0" applyNumberFormat="1" applyFont="1" applyFill="1" applyBorder="1" applyAlignment="1">
      <alignment horizontal="center" vertical="center" wrapText="1"/>
    </xf>
    <xf numFmtId="168" fontId="19" fillId="11" borderId="22" xfId="0" applyNumberFormat="1" applyFont="1" applyFill="1" applyBorder="1" applyAlignment="1">
      <alignment horizontal="center" vertical="center" wrapText="1"/>
    </xf>
    <xf numFmtId="0" fontId="27" fillId="11" borderId="22" xfId="0" applyFont="1" applyFill="1" applyBorder="1" applyAlignment="1">
      <alignment horizontal="center" vertical="center" wrapText="1"/>
    </xf>
    <xf numFmtId="164" fontId="13" fillId="11" borderId="22" xfId="0" applyNumberFormat="1" applyFont="1" applyFill="1" applyBorder="1" applyAlignment="1">
      <alignment horizontal="center" vertical="center" wrapText="1"/>
    </xf>
    <xf numFmtId="10" fontId="23" fillId="11" borderId="22" xfId="0" applyNumberFormat="1" applyFont="1" applyFill="1" applyBorder="1" applyAlignment="1">
      <alignment horizontal="center" vertical="center" wrapText="1"/>
    </xf>
    <xf numFmtId="2" fontId="13" fillId="11" borderId="22" xfId="0" applyNumberFormat="1"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32" xfId="0" applyFont="1" applyFill="1" applyBorder="1" applyAlignment="1">
      <alignment horizontal="center" vertical="center" wrapText="1"/>
    </xf>
    <xf numFmtId="1" fontId="13" fillId="11" borderId="32" xfId="0" applyNumberFormat="1" applyFont="1" applyFill="1" applyBorder="1" applyAlignment="1">
      <alignment horizontal="center" vertical="center"/>
    </xf>
    <xf numFmtId="1" fontId="14" fillId="11" borderId="32" xfId="0" applyNumberFormat="1" applyFont="1" applyFill="1" applyBorder="1" applyAlignment="1">
      <alignment horizontal="center" vertical="center"/>
    </xf>
    <xf numFmtId="0" fontId="13" fillId="11" borderId="32" xfId="0" applyFont="1" applyFill="1" applyBorder="1" applyAlignment="1">
      <alignment horizontal="center" vertical="center"/>
    </xf>
    <xf numFmtId="167" fontId="14" fillId="11" borderId="22" xfId="0" applyNumberFormat="1" applyFont="1" applyFill="1" applyBorder="1" applyAlignment="1">
      <alignment horizontal="center" vertical="center"/>
    </xf>
    <xf numFmtId="2" fontId="14" fillId="11" borderId="22" xfId="0" applyNumberFormat="1" applyFont="1" applyFill="1" applyBorder="1" applyAlignment="1">
      <alignment horizontal="center" vertical="center"/>
    </xf>
    <xf numFmtId="9" fontId="13" fillId="11" borderId="32" xfId="0" applyNumberFormat="1" applyFont="1" applyFill="1" applyBorder="1" applyAlignment="1">
      <alignment horizontal="center" vertical="center" wrapText="1"/>
    </xf>
    <xf numFmtId="172" fontId="13" fillId="11" borderId="22" xfId="2" applyNumberFormat="1"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3" fillId="11" borderId="32" xfId="1" applyFont="1" applyFill="1" applyBorder="1" applyAlignment="1">
      <alignment horizontal="center" vertical="center" wrapText="1"/>
    </xf>
    <xf numFmtId="0" fontId="18" fillId="11" borderId="22" xfId="0" applyFont="1" applyFill="1" applyBorder="1" applyAlignment="1">
      <alignment horizontal="center" vertical="center" wrapText="1"/>
    </xf>
    <xf numFmtId="1" fontId="13" fillId="11" borderId="32" xfId="0" applyNumberFormat="1" applyFont="1" applyFill="1" applyBorder="1" applyAlignment="1">
      <alignment horizontal="center" vertical="center" wrapText="1"/>
    </xf>
    <xf numFmtId="9" fontId="13" fillId="11" borderId="32" xfId="0" applyNumberFormat="1" applyFont="1" applyFill="1" applyBorder="1" applyAlignment="1">
      <alignment horizontal="center" vertical="center"/>
    </xf>
    <xf numFmtId="2" fontId="13" fillId="11" borderId="32" xfId="0" applyNumberFormat="1" applyFont="1" applyFill="1" applyBorder="1" applyAlignment="1">
      <alignment horizontal="center" vertical="center"/>
    </xf>
    <xf numFmtId="0" fontId="17" fillId="11" borderId="32" xfId="0" applyFont="1" applyFill="1" applyBorder="1" applyAlignment="1">
      <alignment horizontal="center" vertical="center" wrapText="1"/>
    </xf>
    <xf numFmtId="3" fontId="13" fillId="11" borderId="32" xfId="0" applyNumberFormat="1" applyFont="1" applyFill="1" applyBorder="1" applyAlignment="1">
      <alignment horizontal="center" vertical="center" wrapText="1"/>
    </xf>
    <xf numFmtId="0" fontId="20" fillId="11" borderId="22" xfId="0" applyFont="1" applyFill="1" applyBorder="1" applyAlignment="1">
      <alignment horizontal="center" vertical="center" wrapText="1"/>
    </xf>
    <xf numFmtId="3" fontId="20" fillId="11" borderId="22" xfId="0" applyNumberFormat="1" applyFont="1" applyFill="1" applyBorder="1" applyAlignment="1">
      <alignment horizontal="center" vertical="center" wrapText="1"/>
    </xf>
    <xf numFmtId="4" fontId="13" fillId="11" borderId="32" xfId="0" applyNumberFormat="1" applyFont="1" applyFill="1" applyBorder="1" applyAlignment="1">
      <alignment horizontal="center" vertical="center" wrapText="1"/>
    </xf>
    <xf numFmtId="0" fontId="18" fillId="11" borderId="32" xfId="0" applyFont="1" applyFill="1" applyBorder="1" applyAlignment="1" applyProtection="1">
      <alignment horizontal="center" vertical="center"/>
      <protection locked="0"/>
    </xf>
    <xf numFmtId="173" fontId="18" fillId="11" borderId="22" xfId="0" applyNumberFormat="1" applyFont="1" applyFill="1" applyBorder="1" applyAlignment="1" applyProtection="1">
      <alignment horizontal="center" vertical="center"/>
      <protection locked="0"/>
    </xf>
    <xf numFmtId="2" fontId="18" fillId="11" borderId="32" xfId="0" applyNumberFormat="1" applyFont="1" applyFill="1" applyBorder="1" applyAlignment="1" applyProtection="1">
      <alignment horizontal="center" vertical="center"/>
      <protection locked="0"/>
    </xf>
    <xf numFmtId="167" fontId="13" fillId="11" borderId="32" xfId="0" applyNumberFormat="1" applyFont="1" applyFill="1" applyBorder="1" applyAlignment="1">
      <alignment horizontal="center" vertical="center" wrapText="1"/>
    </xf>
    <xf numFmtId="174" fontId="13" fillId="11" borderId="22" xfId="0" applyNumberFormat="1" applyFont="1" applyFill="1" applyBorder="1" applyAlignment="1">
      <alignment horizontal="center" vertical="center" wrapText="1"/>
    </xf>
    <xf numFmtId="168" fontId="19" fillId="11" borderId="32" xfId="0" applyNumberFormat="1" applyFont="1" applyFill="1" applyBorder="1" applyAlignment="1">
      <alignment horizontal="center" vertical="center" wrapText="1"/>
    </xf>
    <xf numFmtId="174" fontId="19" fillId="11" borderId="22" xfId="0" applyNumberFormat="1" applyFont="1" applyFill="1" applyBorder="1" applyAlignment="1">
      <alignment horizontal="center" vertical="center" wrapText="1"/>
    </xf>
    <xf numFmtId="4" fontId="19" fillId="11" borderId="22" xfId="0" applyNumberFormat="1" applyFont="1" applyFill="1" applyBorder="1" applyAlignment="1">
      <alignment horizontal="center" vertical="center" wrapText="1"/>
    </xf>
    <xf numFmtId="164" fontId="13" fillId="11" borderId="32" xfId="0" applyNumberFormat="1"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4" fontId="8" fillId="12" borderId="5" xfId="0" applyNumberFormat="1" applyFont="1" applyFill="1" applyBorder="1" applyAlignment="1">
      <alignment horizontal="center" vertical="center"/>
    </xf>
    <xf numFmtId="0" fontId="8" fillId="12" borderId="11" xfId="0" applyFont="1" applyFill="1" applyBorder="1" applyAlignment="1">
      <alignment horizontal="center" vertical="center" wrapText="1"/>
    </xf>
    <xf numFmtId="0" fontId="8" fillId="12" borderId="12" xfId="0" applyFont="1" applyFill="1" applyBorder="1" applyAlignment="1">
      <alignment horizontal="center" vertical="center" wrapText="1"/>
    </xf>
    <xf numFmtId="4" fontId="8" fillId="12" borderId="12" xfId="0" applyNumberFormat="1" applyFont="1" applyFill="1" applyBorder="1" applyAlignment="1">
      <alignment horizontal="center" vertical="center"/>
    </xf>
    <xf numFmtId="1" fontId="8" fillId="12" borderId="11" xfId="0" applyNumberFormat="1" applyFont="1" applyFill="1" applyBorder="1" applyAlignment="1">
      <alignment horizontal="center" vertical="center"/>
    </xf>
    <xf numFmtId="1" fontId="8" fillId="12" borderId="12" xfId="0" applyNumberFormat="1" applyFont="1" applyFill="1" applyBorder="1" applyAlignment="1">
      <alignment horizontal="center" vertical="center"/>
    </xf>
    <xf numFmtId="1" fontId="9" fillId="12" borderId="12" xfId="0" applyNumberFormat="1" applyFont="1" applyFill="1" applyBorder="1" applyAlignment="1">
      <alignment horizontal="center" vertical="center"/>
    </xf>
    <xf numFmtId="0" fontId="8" fillId="12" borderId="11" xfId="0" applyFont="1" applyFill="1" applyBorder="1" applyAlignment="1">
      <alignment horizontal="center" vertical="center"/>
    </xf>
    <xf numFmtId="0" fontId="8" fillId="12" borderId="12" xfId="0" applyFont="1" applyFill="1" applyBorder="1" applyAlignment="1">
      <alignment horizontal="center" vertical="center"/>
    </xf>
    <xf numFmtId="2" fontId="9" fillId="12" borderId="12" xfId="0" applyNumberFormat="1" applyFont="1" applyFill="1" applyBorder="1" applyAlignment="1">
      <alignment horizontal="center" vertical="center"/>
    </xf>
    <xf numFmtId="9" fontId="8" fillId="12" borderId="11" xfId="0" applyNumberFormat="1" applyFont="1" applyFill="1" applyBorder="1" applyAlignment="1">
      <alignment horizontal="center" vertical="center" wrapText="1"/>
    </xf>
    <xf numFmtId="9" fontId="8" fillId="12" borderId="12" xfId="0" applyNumberFormat="1" applyFont="1" applyFill="1" applyBorder="1" applyAlignment="1">
      <alignment horizontal="center" vertical="center" wrapText="1"/>
    </xf>
    <xf numFmtId="2" fontId="8" fillId="12" borderId="12" xfId="0" applyNumberFormat="1" applyFont="1" applyFill="1" applyBorder="1" applyAlignment="1">
      <alignment horizontal="center" vertical="center" wrapText="1"/>
    </xf>
    <xf numFmtId="165" fontId="8" fillId="12" borderId="12" xfId="0" applyNumberFormat="1"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1" fontId="8" fillId="12" borderId="11" xfId="0" applyNumberFormat="1" applyFont="1" applyFill="1" applyBorder="1" applyAlignment="1">
      <alignment horizontal="center" vertical="center" wrapText="1"/>
    </xf>
    <xf numFmtId="9" fontId="8" fillId="12" borderId="11" xfId="0" applyNumberFormat="1" applyFont="1" applyFill="1" applyBorder="1" applyAlignment="1">
      <alignment horizontal="center" vertical="center"/>
    </xf>
    <xf numFmtId="2" fontId="8" fillId="12" borderId="11" xfId="0" applyNumberFormat="1" applyFont="1" applyFill="1" applyBorder="1" applyAlignment="1">
      <alignment horizontal="center" vertical="center"/>
    </xf>
    <xf numFmtId="2" fontId="8" fillId="12" borderId="12" xfId="0" applyNumberFormat="1" applyFont="1" applyFill="1" applyBorder="1" applyAlignment="1">
      <alignment horizontal="center" vertical="center"/>
    </xf>
    <xf numFmtId="4" fontId="8" fillId="12" borderId="12" xfId="0" applyNumberFormat="1" applyFont="1" applyFill="1" applyBorder="1" applyAlignment="1">
      <alignment horizontal="center" vertical="center" wrapText="1"/>
    </xf>
    <xf numFmtId="3" fontId="8" fillId="12" borderId="12" xfId="0" applyNumberFormat="1" applyFont="1" applyFill="1" applyBorder="1" applyAlignment="1">
      <alignment horizontal="center" vertical="center" wrapText="1"/>
    </xf>
    <xf numFmtId="3" fontId="8" fillId="12" borderId="11" xfId="0" applyNumberFormat="1" applyFont="1" applyFill="1" applyBorder="1" applyAlignment="1">
      <alignment horizontal="center" vertical="center" wrapText="1"/>
    </xf>
    <xf numFmtId="4" fontId="8" fillId="12" borderId="11" xfId="0" applyNumberFormat="1" applyFont="1" applyFill="1" applyBorder="1" applyAlignment="1">
      <alignment horizontal="center" vertical="center" wrapText="1"/>
    </xf>
    <xf numFmtId="0" fontId="12" fillId="12" borderId="12" xfId="0" applyFont="1" applyFill="1" applyBorder="1" applyAlignment="1">
      <alignment horizontal="center" vertical="center"/>
    </xf>
    <xf numFmtId="2" fontId="12" fillId="12" borderId="12" xfId="0" applyNumberFormat="1" applyFont="1" applyFill="1" applyBorder="1" applyAlignment="1">
      <alignment horizontal="center" vertical="center"/>
    </xf>
    <xf numFmtId="1" fontId="8" fillId="12" borderId="12" xfId="0" applyNumberFormat="1" applyFont="1" applyFill="1" applyBorder="1" applyAlignment="1">
      <alignment horizontal="center" vertical="center" wrapText="1"/>
    </xf>
    <xf numFmtId="4" fontId="11" fillId="12" borderId="12" xfId="0" applyNumberFormat="1" applyFont="1" applyFill="1" applyBorder="1" applyAlignment="1">
      <alignment horizontal="center" vertical="center" wrapText="1"/>
    </xf>
    <xf numFmtId="168" fontId="8" fillId="12" borderId="11" xfId="0" applyNumberFormat="1" applyFont="1" applyFill="1" applyBorder="1" applyAlignment="1">
      <alignment horizontal="center" vertical="center" wrapText="1"/>
    </xf>
    <xf numFmtId="168" fontId="8" fillId="12" borderId="12" xfId="0" applyNumberFormat="1" applyFont="1" applyFill="1" applyBorder="1" applyAlignment="1">
      <alignment horizontal="center" vertical="center" wrapText="1"/>
    </xf>
    <xf numFmtId="164" fontId="8" fillId="12" borderId="11" xfId="0" applyNumberFormat="1" applyFont="1" applyFill="1" applyBorder="1" applyAlignment="1">
      <alignment horizontal="center" vertical="center" wrapText="1"/>
    </xf>
    <xf numFmtId="164" fontId="8" fillId="12" borderId="12" xfId="0" applyNumberFormat="1"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7" xfId="0" applyFont="1" applyFill="1" applyBorder="1" applyAlignment="1">
      <alignment horizontal="center" vertical="center" wrapText="1"/>
    </xf>
    <xf numFmtId="4" fontId="8" fillId="12" borderId="20" xfId="0" applyNumberFormat="1" applyFont="1" applyFill="1" applyBorder="1" applyAlignment="1">
      <alignment horizontal="center" vertical="center"/>
    </xf>
    <xf numFmtId="0" fontId="8" fillId="12" borderId="14" xfId="0" applyFont="1" applyFill="1" applyBorder="1" applyAlignment="1">
      <alignment horizontal="center" vertical="center" wrapText="1"/>
    </xf>
    <xf numFmtId="0" fontId="8" fillId="12" borderId="15" xfId="0" applyFont="1" applyFill="1" applyBorder="1" applyAlignment="1">
      <alignment horizontal="center" vertical="center" wrapText="1"/>
    </xf>
    <xf numFmtId="1" fontId="9" fillId="12" borderId="11" xfId="0" applyNumberFormat="1" applyFont="1" applyFill="1" applyBorder="1" applyAlignment="1">
      <alignment horizontal="center" vertical="center"/>
    </xf>
    <xf numFmtId="0" fontId="10" fillId="12" borderId="11" xfId="0" applyFont="1" applyFill="1" applyBorder="1" applyAlignment="1">
      <alignment horizontal="center" vertical="center" wrapText="1"/>
    </xf>
    <xf numFmtId="167" fontId="8" fillId="12" borderId="11" xfId="0" applyNumberFormat="1" applyFont="1" applyFill="1" applyBorder="1" applyAlignment="1">
      <alignment horizontal="center" vertical="center"/>
    </xf>
    <xf numFmtId="167" fontId="8" fillId="12" borderId="12" xfId="0" applyNumberFormat="1" applyFont="1" applyFill="1" applyBorder="1" applyAlignment="1">
      <alignment horizontal="center" vertical="center"/>
    </xf>
    <xf numFmtId="0" fontId="12" fillId="12" borderId="11" xfId="0" applyFont="1" applyFill="1" applyBorder="1" applyAlignment="1">
      <alignment horizontal="center" vertical="center"/>
    </xf>
    <xf numFmtId="2" fontId="12" fillId="12" borderId="11" xfId="0" applyNumberFormat="1" applyFont="1" applyFill="1" applyBorder="1" applyAlignment="1">
      <alignment horizontal="center" vertical="center"/>
    </xf>
    <xf numFmtId="170" fontId="8" fillId="12" borderId="11" xfId="0" applyNumberFormat="1" applyFont="1" applyFill="1" applyBorder="1" applyAlignment="1">
      <alignment horizontal="center" vertical="center" wrapText="1"/>
    </xf>
    <xf numFmtId="0" fontId="8" fillId="12" borderId="20" xfId="0" applyFont="1" applyFill="1" applyBorder="1" applyAlignment="1">
      <alignment horizontal="center" vertical="center" wrapText="1"/>
    </xf>
    <xf numFmtId="0" fontId="5" fillId="8" borderId="23" xfId="0" applyFont="1" applyFill="1" applyBorder="1" applyAlignment="1">
      <alignment horizontal="center" vertical="center"/>
    </xf>
    <xf numFmtId="0" fontId="6" fillId="9" borderId="24" xfId="0" applyFont="1" applyFill="1" applyBorder="1"/>
    <xf numFmtId="0" fontId="6" fillId="9" borderId="25" xfId="0" applyFont="1" applyFill="1" applyBorder="1"/>
    <xf numFmtId="0" fontId="5" fillId="3" borderId="1" xfId="0" applyFont="1" applyFill="1" applyBorder="1" applyAlignment="1">
      <alignment horizontal="center" vertical="center"/>
    </xf>
    <xf numFmtId="0" fontId="6" fillId="0" borderId="2" xfId="0" applyFont="1" applyBorder="1"/>
    <xf numFmtId="0" fontId="6" fillId="0" borderId="3" xfId="0" applyFont="1" applyBorder="1"/>
    <xf numFmtId="0" fontId="5" fillId="4" borderId="1" xfId="0" applyFont="1" applyFill="1" applyBorder="1" applyAlignment="1">
      <alignment horizontal="center" vertical="center"/>
    </xf>
    <xf numFmtId="0" fontId="5" fillId="5" borderId="23" xfId="0" applyFont="1" applyFill="1" applyBorder="1" applyAlignment="1">
      <alignment horizontal="center" vertical="center"/>
    </xf>
    <xf numFmtId="0" fontId="6" fillId="0" borderId="24" xfId="0" applyFont="1" applyBorder="1"/>
    <xf numFmtId="0" fontId="6" fillId="0" borderId="25" xfId="0" applyFont="1" applyBorder="1"/>
    <xf numFmtId="0" fontId="2"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center"/>
    </xf>
    <xf numFmtId="0" fontId="7" fillId="13" borderId="5" xfId="0" applyFont="1" applyFill="1" applyBorder="1" applyAlignment="1">
      <alignment horizontal="center" vertical="center" wrapText="1"/>
    </xf>
  </cellXfs>
  <cellStyles count="3">
    <cellStyle name="Hipervínculo" xfId="1" builtinId="8"/>
    <cellStyle name="Millares 2" xfId="2" xr:uid="{6BF65FFF-E9F2-446C-8154-17F660DF28A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02"/>
  <sheetViews>
    <sheetView tabSelected="1" zoomScale="90" zoomScaleNormal="90" workbookViewId="0">
      <selection activeCell="C12" sqref="C12"/>
    </sheetView>
  </sheetViews>
  <sheetFormatPr baseColWidth="10" defaultColWidth="14.44140625" defaultRowHeight="15" customHeight="1"/>
  <cols>
    <col min="1" max="1" width="6.5546875" customWidth="1"/>
    <col min="2" max="2" width="12" customWidth="1"/>
    <col min="3" max="3" width="23.44140625" customWidth="1"/>
    <col min="4" max="4" width="19.5546875" style="43" customWidth="1"/>
    <col min="5" max="6" width="23.44140625" style="43" customWidth="1"/>
    <col min="7" max="7" width="32.6640625" customWidth="1"/>
    <col min="8" max="8" width="10.44140625" customWidth="1"/>
    <col min="10" max="10" width="10.44140625" customWidth="1"/>
    <col min="11" max="11" width="11.5546875" customWidth="1"/>
    <col min="12" max="12" width="13.33203125" customWidth="1"/>
    <col min="13" max="14" width="11.5546875" customWidth="1"/>
    <col min="15" max="16" width="11.6640625" customWidth="1"/>
    <col min="17" max="17" width="10.33203125" customWidth="1"/>
    <col min="18" max="19" width="14.6640625" customWidth="1"/>
    <col min="20" max="32" width="12.44140625" customWidth="1"/>
    <col min="33" max="33" width="16.44140625" customWidth="1"/>
  </cols>
  <sheetData>
    <row r="1" spans="1:33" ht="14.25" customHeight="1">
      <c r="A1" s="171" t="s">
        <v>0</v>
      </c>
      <c r="B1" s="171"/>
      <c r="C1" s="171"/>
      <c r="D1" s="171"/>
      <c r="E1" s="171"/>
      <c r="F1" s="171"/>
      <c r="G1" s="171"/>
      <c r="H1" s="171"/>
      <c r="I1" s="1"/>
      <c r="J1" s="1"/>
      <c r="K1" s="1"/>
      <c r="L1" s="1"/>
      <c r="M1" s="1"/>
      <c r="N1" s="1"/>
      <c r="O1" s="1"/>
      <c r="P1" s="1"/>
      <c r="Q1" s="1"/>
      <c r="R1" s="1"/>
      <c r="S1" s="1"/>
      <c r="T1" s="1"/>
      <c r="U1" s="1"/>
      <c r="AA1" s="1"/>
    </row>
    <row r="2" spans="1:33" ht="14.25" customHeight="1">
      <c r="A2" s="171" t="s">
        <v>1</v>
      </c>
      <c r="B2" s="171"/>
      <c r="C2" s="171"/>
      <c r="D2" s="171"/>
      <c r="E2" s="171"/>
      <c r="F2" s="171"/>
      <c r="G2" s="171"/>
      <c r="H2" s="171"/>
      <c r="I2" s="1"/>
      <c r="J2" s="1"/>
      <c r="K2" s="1"/>
      <c r="L2" s="1"/>
      <c r="M2" s="1"/>
      <c r="N2" s="1"/>
      <c r="O2" s="1"/>
      <c r="P2" s="1"/>
      <c r="Q2" s="1"/>
      <c r="R2" s="1"/>
      <c r="S2" s="1"/>
      <c r="T2" s="1"/>
      <c r="U2" s="1"/>
      <c r="AA2" s="1"/>
    </row>
    <row r="3" spans="1:33" ht="14.25" customHeight="1">
      <c r="A3" s="171" t="s">
        <v>2</v>
      </c>
      <c r="B3" s="171"/>
      <c r="C3" s="171"/>
      <c r="D3" s="171"/>
      <c r="E3" s="171"/>
      <c r="F3" s="171"/>
      <c r="G3" s="171"/>
      <c r="H3" s="171"/>
      <c r="I3" s="1"/>
      <c r="J3" s="1"/>
      <c r="K3" s="1"/>
      <c r="L3" s="1"/>
      <c r="M3" s="1"/>
      <c r="N3" s="1"/>
      <c r="O3" s="1"/>
      <c r="P3" s="1"/>
      <c r="Q3" s="1"/>
      <c r="R3" s="1"/>
      <c r="S3" s="1"/>
      <c r="T3" s="1"/>
      <c r="U3" s="1"/>
      <c r="AA3" s="1"/>
    </row>
    <row r="4" spans="1:33" ht="14.25" customHeight="1">
      <c r="A4" s="1"/>
      <c r="B4" s="1"/>
      <c r="C4" s="1"/>
      <c r="D4" s="1"/>
      <c r="E4" s="1"/>
      <c r="F4" s="1"/>
      <c r="G4" s="1"/>
      <c r="H4" s="1"/>
      <c r="I4" s="1"/>
      <c r="J4" s="1"/>
      <c r="K4" s="1"/>
      <c r="L4" s="1"/>
      <c r="M4" s="1"/>
      <c r="N4" s="1"/>
      <c r="O4" s="1"/>
      <c r="P4" s="1"/>
      <c r="Q4" s="1"/>
      <c r="R4" s="1"/>
      <c r="S4" s="1"/>
      <c r="T4" s="1"/>
      <c r="U4" s="1"/>
      <c r="AA4" s="1"/>
    </row>
    <row r="5" spans="1:33" ht="24.75" customHeight="1">
      <c r="A5" s="172" t="s">
        <v>628</v>
      </c>
      <c r="B5" s="172"/>
      <c r="C5" s="172"/>
      <c r="D5" s="172"/>
      <c r="E5" s="172"/>
      <c r="F5" s="172"/>
      <c r="G5" s="172"/>
      <c r="H5" s="172"/>
      <c r="I5" s="1"/>
      <c r="J5" s="1"/>
      <c r="K5" s="1"/>
      <c r="L5" s="1"/>
      <c r="M5" s="1"/>
      <c r="N5" s="3"/>
      <c r="O5" s="1"/>
      <c r="P5" s="1"/>
      <c r="Q5" s="1"/>
      <c r="R5" s="1"/>
      <c r="S5" s="1"/>
      <c r="T5" s="1"/>
      <c r="U5" s="1"/>
      <c r="V5" s="1"/>
      <c r="W5" s="1"/>
      <c r="X5" s="1"/>
      <c r="Y5" s="1"/>
      <c r="Z5" s="1"/>
      <c r="AA5" s="1"/>
      <c r="AB5" s="1"/>
      <c r="AC5" s="1"/>
      <c r="AD5" s="1"/>
      <c r="AE5" s="1"/>
      <c r="AF5" s="1"/>
      <c r="AG5" s="1"/>
    </row>
    <row r="6" spans="1:33" ht="14.25" customHeight="1" thickBot="1">
      <c r="A6" s="2"/>
      <c r="B6" s="2"/>
      <c r="C6" s="2"/>
      <c r="D6" s="44"/>
      <c r="E6" s="44"/>
      <c r="F6" s="44"/>
      <c r="G6" s="1"/>
      <c r="H6" s="1"/>
      <c r="I6" s="1"/>
      <c r="J6" s="1"/>
      <c r="K6" s="1"/>
      <c r="L6" s="1"/>
      <c r="M6" s="1"/>
      <c r="N6" s="1"/>
      <c r="O6" s="1"/>
      <c r="P6" s="1"/>
      <c r="Q6" s="1"/>
      <c r="R6" s="1"/>
      <c r="S6" s="1"/>
      <c r="T6" s="1"/>
      <c r="U6" s="1"/>
      <c r="V6" s="1"/>
      <c r="W6" s="1"/>
      <c r="X6" s="1"/>
      <c r="Y6" s="1"/>
      <c r="Z6" s="1"/>
      <c r="AA6" s="1"/>
      <c r="AB6" s="1"/>
      <c r="AC6" s="1"/>
      <c r="AD6" s="1"/>
      <c r="AE6" s="1"/>
      <c r="AF6" s="1"/>
      <c r="AG6" s="1"/>
    </row>
    <row r="7" spans="1:33" ht="14.25" customHeight="1" thickBot="1">
      <c r="A7" s="173" t="s">
        <v>3</v>
      </c>
      <c r="B7" s="165"/>
      <c r="C7" s="165"/>
      <c r="D7" s="165"/>
      <c r="E7" s="165"/>
      <c r="F7" s="165"/>
      <c r="G7" s="165"/>
      <c r="H7" s="165"/>
      <c r="I7" s="164" t="s">
        <v>4</v>
      </c>
      <c r="J7" s="165"/>
      <c r="K7" s="165"/>
      <c r="L7" s="165"/>
      <c r="M7" s="165"/>
      <c r="N7" s="166"/>
      <c r="O7" s="167" t="s">
        <v>5</v>
      </c>
      <c r="P7" s="165"/>
      <c r="Q7" s="165"/>
      <c r="R7" s="165"/>
      <c r="S7" s="165"/>
      <c r="T7" s="165"/>
      <c r="U7" s="168" t="s">
        <v>632</v>
      </c>
      <c r="V7" s="169"/>
      <c r="W7" s="169"/>
      <c r="X7" s="169"/>
      <c r="Y7" s="169"/>
      <c r="Z7" s="170"/>
      <c r="AA7" s="161" t="s">
        <v>642</v>
      </c>
      <c r="AB7" s="162"/>
      <c r="AC7" s="162"/>
      <c r="AD7" s="162"/>
      <c r="AE7" s="162"/>
      <c r="AF7" s="163"/>
      <c r="AG7" s="1"/>
    </row>
    <row r="8" spans="1:33" ht="71.400000000000006" customHeight="1" thickBot="1">
      <c r="A8" s="4" t="s">
        <v>974</v>
      </c>
      <c r="B8" s="5" t="s">
        <v>6</v>
      </c>
      <c r="C8" s="5" t="s">
        <v>7</v>
      </c>
      <c r="D8" s="5" t="s">
        <v>8</v>
      </c>
      <c r="E8" s="5" t="s">
        <v>9</v>
      </c>
      <c r="F8" s="5" t="s">
        <v>10</v>
      </c>
      <c r="G8" s="174" t="s">
        <v>11</v>
      </c>
      <c r="H8" s="5" t="s">
        <v>12</v>
      </c>
      <c r="I8" s="111" t="s">
        <v>13</v>
      </c>
      <c r="J8" s="112" t="s">
        <v>14</v>
      </c>
      <c r="K8" s="112" t="s">
        <v>15</v>
      </c>
      <c r="L8" s="6" t="s">
        <v>16</v>
      </c>
      <c r="M8" s="6" t="s">
        <v>17</v>
      </c>
      <c r="N8" s="7" t="s">
        <v>18</v>
      </c>
      <c r="O8" s="111" t="s">
        <v>19</v>
      </c>
      <c r="P8" s="112" t="s">
        <v>20</v>
      </c>
      <c r="Q8" s="112" t="s">
        <v>21</v>
      </c>
      <c r="R8" s="6" t="s">
        <v>22</v>
      </c>
      <c r="S8" s="6" t="s">
        <v>23</v>
      </c>
      <c r="T8" s="8" t="s">
        <v>24</v>
      </c>
      <c r="U8" s="77" t="s">
        <v>629</v>
      </c>
      <c r="V8" s="78" t="s">
        <v>630</v>
      </c>
      <c r="W8" s="78" t="s">
        <v>631</v>
      </c>
      <c r="X8" s="35" t="s">
        <v>633</v>
      </c>
      <c r="Y8" s="35" t="s">
        <v>634</v>
      </c>
      <c r="Z8" s="36" t="s">
        <v>635</v>
      </c>
      <c r="AA8" s="77" t="s">
        <v>637</v>
      </c>
      <c r="AB8" s="78" t="s">
        <v>638</v>
      </c>
      <c r="AC8" s="78" t="s">
        <v>639</v>
      </c>
      <c r="AD8" s="35" t="s">
        <v>636</v>
      </c>
      <c r="AE8" s="35" t="s">
        <v>640</v>
      </c>
      <c r="AF8" s="36" t="s">
        <v>641</v>
      </c>
      <c r="AG8" s="9" t="s">
        <v>25</v>
      </c>
    </row>
    <row r="9" spans="1:33" ht="60">
      <c r="A9" s="10">
        <v>1</v>
      </c>
      <c r="B9" s="11" t="s">
        <v>26</v>
      </c>
      <c r="C9" s="11" t="s">
        <v>27</v>
      </c>
      <c r="D9" s="11" t="s">
        <v>643</v>
      </c>
      <c r="E9" s="11" t="s">
        <v>662</v>
      </c>
      <c r="F9" s="11" t="s">
        <v>708</v>
      </c>
      <c r="G9" s="11" t="s">
        <v>28</v>
      </c>
      <c r="H9" s="11">
        <v>8</v>
      </c>
      <c r="I9" s="151">
        <v>2</v>
      </c>
      <c r="J9" s="152">
        <v>2</v>
      </c>
      <c r="K9" s="152">
        <f t="shared" ref="K9:K13" si="0">SUM(J9/I9*100)</f>
        <v>100</v>
      </c>
      <c r="L9" s="12">
        <v>125000000</v>
      </c>
      <c r="M9" s="12">
        <v>62000000</v>
      </c>
      <c r="N9" s="13">
        <v>49.6</v>
      </c>
      <c r="O9" s="113">
        <v>2</v>
      </c>
      <c r="P9" s="114">
        <v>2</v>
      </c>
      <c r="Q9" s="115">
        <v>100</v>
      </c>
      <c r="R9" s="14">
        <v>125000000</v>
      </c>
      <c r="S9" s="14">
        <v>125000000</v>
      </c>
      <c r="T9" s="15">
        <f t="shared" ref="T9:T62" si="1">(S9*100)/R9</f>
        <v>100</v>
      </c>
      <c r="U9" s="79">
        <v>2</v>
      </c>
      <c r="V9" s="80">
        <v>2</v>
      </c>
      <c r="W9" s="80">
        <v>100</v>
      </c>
      <c r="X9" s="16">
        <v>200000000</v>
      </c>
      <c r="Y9" s="16">
        <v>200000000</v>
      </c>
      <c r="Z9" s="37">
        <f>SUM(Y9/X9*100)</f>
        <v>100</v>
      </c>
      <c r="AA9" s="48">
        <v>2</v>
      </c>
      <c r="AB9" s="49">
        <v>1.5</v>
      </c>
      <c r="AC9" s="50">
        <v>75</v>
      </c>
      <c r="AD9" s="45">
        <v>125000000</v>
      </c>
      <c r="AE9" s="45">
        <v>98385000</v>
      </c>
      <c r="AF9" s="46">
        <v>78.707999999999998</v>
      </c>
      <c r="AG9" s="17" t="s">
        <v>29</v>
      </c>
    </row>
    <row r="10" spans="1:33" ht="60">
      <c r="A10" s="10">
        <v>2</v>
      </c>
      <c r="B10" s="11" t="s">
        <v>26</v>
      </c>
      <c r="C10" s="11" t="s">
        <v>27</v>
      </c>
      <c r="D10" s="11" t="s">
        <v>643</v>
      </c>
      <c r="E10" s="11" t="s">
        <v>662</v>
      </c>
      <c r="F10" s="11" t="s">
        <v>708</v>
      </c>
      <c r="G10" s="11" t="s">
        <v>30</v>
      </c>
      <c r="H10" s="11">
        <v>16</v>
      </c>
      <c r="I10" s="116">
        <v>4</v>
      </c>
      <c r="J10" s="117">
        <v>4</v>
      </c>
      <c r="K10" s="117">
        <f t="shared" si="0"/>
        <v>100</v>
      </c>
      <c r="L10" s="18">
        <v>200000000</v>
      </c>
      <c r="M10" s="18">
        <v>83820000</v>
      </c>
      <c r="N10" s="19">
        <v>41.91</v>
      </c>
      <c r="O10" s="116">
        <v>4</v>
      </c>
      <c r="P10" s="117">
        <v>4</v>
      </c>
      <c r="Q10" s="118">
        <v>100</v>
      </c>
      <c r="R10" s="20">
        <v>200000000</v>
      </c>
      <c r="S10" s="20">
        <v>160000000</v>
      </c>
      <c r="T10" s="21">
        <f t="shared" si="1"/>
        <v>80</v>
      </c>
      <c r="U10" s="81">
        <v>4</v>
      </c>
      <c r="V10" s="76">
        <v>4</v>
      </c>
      <c r="W10" s="48">
        <v>100</v>
      </c>
      <c r="X10" s="20">
        <v>200000000</v>
      </c>
      <c r="Y10" s="20">
        <v>200000000</v>
      </c>
      <c r="Z10" s="38">
        <f t="shared" ref="Z10:Z73" si="2">SUM(Y10/X10*100)</f>
        <v>100</v>
      </c>
      <c r="AA10" s="48">
        <v>4</v>
      </c>
      <c r="AB10" s="49">
        <v>3.28</v>
      </c>
      <c r="AC10" s="50">
        <v>82</v>
      </c>
      <c r="AD10" s="45">
        <v>200000000</v>
      </c>
      <c r="AE10" s="45">
        <v>129340000</v>
      </c>
      <c r="AF10" s="46">
        <v>64.67</v>
      </c>
      <c r="AG10" s="17" t="s">
        <v>29</v>
      </c>
    </row>
    <row r="11" spans="1:33" ht="48">
      <c r="A11" s="10">
        <v>3</v>
      </c>
      <c r="B11" s="11" t="s">
        <v>26</v>
      </c>
      <c r="C11" s="11" t="s">
        <v>27</v>
      </c>
      <c r="D11" s="11" t="s">
        <v>643</v>
      </c>
      <c r="E11" s="11" t="s">
        <v>662</v>
      </c>
      <c r="F11" s="11" t="s">
        <v>709</v>
      </c>
      <c r="G11" s="11" t="s">
        <v>31</v>
      </c>
      <c r="H11" s="11">
        <v>500</v>
      </c>
      <c r="I11" s="116">
        <v>200</v>
      </c>
      <c r="J11" s="117">
        <v>200</v>
      </c>
      <c r="K11" s="117">
        <f t="shared" si="0"/>
        <v>100</v>
      </c>
      <c r="L11" s="18">
        <v>30000000</v>
      </c>
      <c r="M11" s="18">
        <v>26000000</v>
      </c>
      <c r="N11" s="19">
        <v>86.666666666666671</v>
      </c>
      <c r="O11" s="116">
        <v>50</v>
      </c>
      <c r="P11" s="117">
        <v>50</v>
      </c>
      <c r="Q11" s="118">
        <v>100</v>
      </c>
      <c r="R11" s="20">
        <v>13200000</v>
      </c>
      <c r="S11" s="20">
        <v>10000000</v>
      </c>
      <c r="T11" s="21">
        <f t="shared" si="1"/>
        <v>75.757575757575751</v>
      </c>
      <c r="U11" s="81">
        <v>150</v>
      </c>
      <c r="V11" s="48">
        <v>150</v>
      </c>
      <c r="W11" s="48">
        <v>100</v>
      </c>
      <c r="X11" s="20">
        <v>50000000</v>
      </c>
      <c r="Y11" s="20">
        <v>50000000</v>
      </c>
      <c r="Z11" s="38">
        <f t="shared" si="2"/>
        <v>100</v>
      </c>
      <c r="AA11" s="48">
        <v>100</v>
      </c>
      <c r="AB11" s="49">
        <v>100</v>
      </c>
      <c r="AC11" s="50">
        <v>100</v>
      </c>
      <c r="AD11" s="45">
        <v>20000000</v>
      </c>
      <c r="AE11" s="45">
        <v>21735000</v>
      </c>
      <c r="AF11" s="46">
        <v>108.67500000000001</v>
      </c>
      <c r="AG11" s="17" t="s">
        <v>29</v>
      </c>
    </row>
    <row r="12" spans="1:33" ht="60">
      <c r="A12" s="10">
        <v>4</v>
      </c>
      <c r="B12" s="11" t="s">
        <v>26</v>
      </c>
      <c r="C12" s="11" t="s">
        <v>27</v>
      </c>
      <c r="D12" s="11" t="s">
        <v>643</v>
      </c>
      <c r="E12" s="11" t="s">
        <v>663</v>
      </c>
      <c r="F12" s="11" t="s">
        <v>710</v>
      </c>
      <c r="G12" s="11" t="s">
        <v>32</v>
      </c>
      <c r="H12" s="11">
        <v>8</v>
      </c>
      <c r="I12" s="116">
        <v>2</v>
      </c>
      <c r="J12" s="117">
        <v>2</v>
      </c>
      <c r="K12" s="117">
        <f t="shared" si="0"/>
        <v>100</v>
      </c>
      <c r="L12" s="18">
        <v>30000000</v>
      </c>
      <c r="M12" s="18">
        <v>48000000</v>
      </c>
      <c r="N12" s="19">
        <v>160</v>
      </c>
      <c r="O12" s="116">
        <v>2</v>
      </c>
      <c r="P12" s="117">
        <v>2</v>
      </c>
      <c r="Q12" s="118">
        <v>100</v>
      </c>
      <c r="R12" s="20">
        <v>30000000</v>
      </c>
      <c r="S12" s="20">
        <v>15000000</v>
      </c>
      <c r="T12" s="21">
        <f t="shared" si="1"/>
        <v>50</v>
      </c>
      <c r="U12" s="81">
        <v>2</v>
      </c>
      <c r="V12" s="48">
        <v>2</v>
      </c>
      <c r="W12" s="48">
        <v>100</v>
      </c>
      <c r="X12" s="20">
        <v>30000000</v>
      </c>
      <c r="Y12" s="20">
        <v>54410000</v>
      </c>
      <c r="Z12" s="38">
        <f t="shared" si="2"/>
        <v>181.36666666666667</v>
      </c>
      <c r="AA12" s="48">
        <v>2</v>
      </c>
      <c r="AB12" s="49">
        <v>2</v>
      </c>
      <c r="AC12" s="50">
        <v>100</v>
      </c>
      <c r="AD12" s="45">
        <v>30000000</v>
      </c>
      <c r="AE12" s="47">
        <v>49556000</v>
      </c>
      <c r="AF12" s="46">
        <v>165.18666666666667</v>
      </c>
      <c r="AG12" s="17" t="s">
        <v>29</v>
      </c>
    </row>
    <row r="13" spans="1:33" ht="48">
      <c r="A13" s="10">
        <v>5</v>
      </c>
      <c r="B13" s="11" t="s">
        <v>26</v>
      </c>
      <c r="C13" s="11" t="s">
        <v>27</v>
      </c>
      <c r="D13" s="11" t="s">
        <v>643</v>
      </c>
      <c r="E13" s="11" t="s">
        <v>664</v>
      </c>
      <c r="F13" s="11" t="s">
        <v>711</v>
      </c>
      <c r="G13" s="11" t="s">
        <v>33</v>
      </c>
      <c r="H13" s="11">
        <v>300</v>
      </c>
      <c r="I13" s="116">
        <v>200</v>
      </c>
      <c r="J13" s="117">
        <v>100</v>
      </c>
      <c r="K13" s="117">
        <f t="shared" si="0"/>
        <v>50</v>
      </c>
      <c r="L13" s="18">
        <v>23000000</v>
      </c>
      <c r="M13" s="18">
        <v>6000000</v>
      </c>
      <c r="N13" s="19">
        <v>26.086956521739129</v>
      </c>
      <c r="O13" s="116">
        <v>40</v>
      </c>
      <c r="P13" s="117">
        <v>40</v>
      </c>
      <c r="Q13" s="118">
        <v>100</v>
      </c>
      <c r="R13" s="20">
        <v>25720000</v>
      </c>
      <c r="S13" s="20">
        <v>5950000</v>
      </c>
      <c r="T13" s="21">
        <f t="shared" si="1"/>
        <v>23.133748055987557</v>
      </c>
      <c r="U13" s="81">
        <v>300</v>
      </c>
      <c r="V13" s="48">
        <v>300</v>
      </c>
      <c r="W13" s="48">
        <v>100</v>
      </c>
      <c r="X13" s="20">
        <v>35000000</v>
      </c>
      <c r="Y13" s="20">
        <v>35000000</v>
      </c>
      <c r="Z13" s="38">
        <f t="shared" si="2"/>
        <v>100</v>
      </c>
      <c r="AA13" s="48">
        <v>30</v>
      </c>
      <c r="AB13" s="49">
        <v>30</v>
      </c>
      <c r="AC13" s="50">
        <v>100</v>
      </c>
      <c r="AD13" s="45">
        <v>15000000</v>
      </c>
      <c r="AE13" s="45">
        <v>63899000</v>
      </c>
      <c r="AF13" s="46">
        <v>425.99333333333334</v>
      </c>
      <c r="AG13" s="17" t="s">
        <v>29</v>
      </c>
    </row>
    <row r="14" spans="1:33" ht="108">
      <c r="A14" s="10">
        <v>6</v>
      </c>
      <c r="B14" s="11" t="s">
        <v>26</v>
      </c>
      <c r="C14" s="11" t="s">
        <v>34</v>
      </c>
      <c r="D14" s="11" t="s">
        <v>644</v>
      </c>
      <c r="E14" s="11" t="s">
        <v>665</v>
      </c>
      <c r="F14" s="11" t="s">
        <v>712</v>
      </c>
      <c r="G14" s="11" t="s">
        <v>35</v>
      </c>
      <c r="H14" s="11">
        <v>80</v>
      </c>
      <c r="I14" s="119">
        <v>0</v>
      </c>
      <c r="J14" s="120">
        <v>0</v>
      </c>
      <c r="K14" s="117">
        <v>0</v>
      </c>
      <c r="L14" s="18">
        <v>0</v>
      </c>
      <c r="M14" s="22">
        <v>0</v>
      </c>
      <c r="N14" s="23">
        <v>0</v>
      </c>
      <c r="O14" s="119">
        <v>31</v>
      </c>
      <c r="P14" s="120">
        <v>31</v>
      </c>
      <c r="Q14" s="118">
        <v>100</v>
      </c>
      <c r="R14" s="20">
        <v>130000000</v>
      </c>
      <c r="S14" s="20">
        <v>16791583</v>
      </c>
      <c r="T14" s="21">
        <f t="shared" si="1"/>
        <v>12.916602307692308</v>
      </c>
      <c r="U14" s="82">
        <v>31</v>
      </c>
      <c r="V14" s="51">
        <v>31</v>
      </c>
      <c r="W14" s="48">
        <v>100</v>
      </c>
      <c r="X14" s="20">
        <v>575690000</v>
      </c>
      <c r="Y14" s="20">
        <v>575690000</v>
      </c>
      <c r="Z14" s="38">
        <f t="shared" si="2"/>
        <v>100</v>
      </c>
      <c r="AA14" s="51">
        <v>18</v>
      </c>
      <c r="AB14" s="52">
        <v>15</v>
      </c>
      <c r="AC14" s="50">
        <v>83.333333333333343</v>
      </c>
      <c r="AD14" s="45">
        <v>19000000</v>
      </c>
      <c r="AE14" s="45">
        <v>59000000</v>
      </c>
      <c r="AF14" s="46">
        <v>310.5263157894737</v>
      </c>
      <c r="AG14" s="17" t="s">
        <v>36</v>
      </c>
    </row>
    <row r="15" spans="1:33" ht="72">
      <c r="A15" s="10">
        <v>7</v>
      </c>
      <c r="B15" s="11" t="s">
        <v>26</v>
      </c>
      <c r="C15" s="11" t="s">
        <v>34</v>
      </c>
      <c r="D15" s="11" t="s">
        <v>644</v>
      </c>
      <c r="E15" s="11" t="s">
        <v>665</v>
      </c>
      <c r="F15" s="11" t="s">
        <v>712</v>
      </c>
      <c r="G15" s="11" t="s">
        <v>37</v>
      </c>
      <c r="H15" s="11">
        <v>100</v>
      </c>
      <c r="I15" s="153">
        <v>0</v>
      </c>
      <c r="J15" s="121">
        <v>0</v>
      </c>
      <c r="K15" s="117">
        <v>0</v>
      </c>
      <c r="L15" s="18">
        <v>0</v>
      </c>
      <c r="M15" s="22">
        <v>0</v>
      </c>
      <c r="N15" s="23">
        <v>0</v>
      </c>
      <c r="O15" s="119">
        <v>48</v>
      </c>
      <c r="P15" s="121">
        <v>48</v>
      </c>
      <c r="Q15" s="118">
        <v>100</v>
      </c>
      <c r="R15" s="20">
        <v>185000000</v>
      </c>
      <c r="S15" s="20">
        <v>221397833.27000001</v>
      </c>
      <c r="T15" s="21">
        <f t="shared" si="1"/>
        <v>119.67450447027026</v>
      </c>
      <c r="U15" s="83">
        <v>45</v>
      </c>
      <c r="V15" s="53">
        <v>45</v>
      </c>
      <c r="W15" s="48">
        <v>100</v>
      </c>
      <c r="X15" s="20">
        <v>30000000</v>
      </c>
      <c r="Y15" s="20">
        <v>30000000</v>
      </c>
      <c r="Z15" s="38">
        <f t="shared" si="2"/>
        <v>100</v>
      </c>
      <c r="AA15" s="53">
        <v>10</v>
      </c>
      <c r="AB15" s="54">
        <v>8</v>
      </c>
      <c r="AC15" s="50">
        <v>80</v>
      </c>
      <c r="AD15" s="45">
        <v>20000000</v>
      </c>
      <c r="AE15" s="45">
        <v>305566491</v>
      </c>
      <c r="AF15" s="46">
        <v>1527.832455</v>
      </c>
      <c r="AG15" s="17" t="s">
        <v>36</v>
      </c>
    </row>
    <row r="16" spans="1:33" ht="96">
      <c r="A16" s="10">
        <v>8</v>
      </c>
      <c r="B16" s="11" t="s">
        <v>26</v>
      </c>
      <c r="C16" s="11" t="s">
        <v>34</v>
      </c>
      <c r="D16" s="11" t="s">
        <v>644</v>
      </c>
      <c r="E16" s="11" t="s">
        <v>665</v>
      </c>
      <c r="F16" s="11" t="s">
        <v>712</v>
      </c>
      <c r="G16" s="11" t="s">
        <v>38</v>
      </c>
      <c r="H16" s="11">
        <v>100</v>
      </c>
      <c r="I16" s="119">
        <v>16</v>
      </c>
      <c r="J16" s="120">
        <v>16</v>
      </c>
      <c r="K16" s="117">
        <f>SUM(J16/I16*100)</f>
        <v>100</v>
      </c>
      <c r="L16" s="18">
        <v>65000000</v>
      </c>
      <c r="M16" s="22">
        <v>65000000</v>
      </c>
      <c r="N16" s="23">
        <v>100</v>
      </c>
      <c r="O16" s="119">
        <v>29</v>
      </c>
      <c r="P16" s="120">
        <v>29</v>
      </c>
      <c r="Q16" s="118">
        <v>100</v>
      </c>
      <c r="R16" s="20">
        <v>115000000</v>
      </c>
      <c r="S16" s="20">
        <v>242982833.27000001</v>
      </c>
      <c r="T16" s="21">
        <f t="shared" si="1"/>
        <v>211.2894202347826</v>
      </c>
      <c r="U16" s="82">
        <v>26</v>
      </c>
      <c r="V16" s="51">
        <v>26</v>
      </c>
      <c r="W16" s="48">
        <v>100</v>
      </c>
      <c r="X16" s="20">
        <v>17000000</v>
      </c>
      <c r="Y16" s="20">
        <v>17000000</v>
      </c>
      <c r="Z16" s="38">
        <f t="shared" si="2"/>
        <v>100</v>
      </c>
      <c r="AA16" s="51">
        <v>29</v>
      </c>
      <c r="AB16" s="52">
        <v>27</v>
      </c>
      <c r="AC16" s="50">
        <v>93.103448275862064</v>
      </c>
      <c r="AD16" s="45">
        <v>15000000</v>
      </c>
      <c r="AE16" s="45">
        <v>15000000</v>
      </c>
      <c r="AF16" s="46">
        <v>100</v>
      </c>
      <c r="AG16" s="17" t="s">
        <v>36</v>
      </c>
    </row>
    <row r="17" spans="1:33" ht="48">
      <c r="A17" s="10">
        <v>9</v>
      </c>
      <c r="B17" s="11" t="s">
        <v>26</v>
      </c>
      <c r="C17" s="11" t="s">
        <v>34</v>
      </c>
      <c r="D17" s="11" t="s">
        <v>644</v>
      </c>
      <c r="E17" s="11" t="s">
        <v>665</v>
      </c>
      <c r="F17" s="11" t="s">
        <v>712</v>
      </c>
      <c r="G17" s="11" t="s">
        <v>39</v>
      </c>
      <c r="H17" s="11">
        <v>13</v>
      </c>
      <c r="I17" s="119">
        <v>0</v>
      </c>
      <c r="J17" s="121">
        <v>0</v>
      </c>
      <c r="K17" s="117">
        <v>0</v>
      </c>
      <c r="L17" s="18">
        <v>0</v>
      </c>
      <c r="M17" s="22">
        <v>0</v>
      </c>
      <c r="N17" s="19">
        <v>0</v>
      </c>
      <c r="O17" s="119">
        <v>7</v>
      </c>
      <c r="P17" s="121">
        <v>7</v>
      </c>
      <c r="Q17" s="118">
        <v>100</v>
      </c>
      <c r="R17" s="20">
        <v>95000000</v>
      </c>
      <c r="S17" s="20">
        <v>5597194.4400000004</v>
      </c>
      <c r="T17" s="21">
        <f t="shared" si="1"/>
        <v>5.8917836210526318</v>
      </c>
      <c r="U17" s="82">
        <v>6</v>
      </c>
      <c r="V17" s="53">
        <v>6</v>
      </c>
      <c r="W17" s="48">
        <v>100</v>
      </c>
      <c r="X17" s="20">
        <v>2000000</v>
      </c>
      <c r="Y17" s="20">
        <v>2000000</v>
      </c>
      <c r="Z17" s="38">
        <f t="shared" si="2"/>
        <v>100</v>
      </c>
      <c r="AA17" s="51">
        <v>0</v>
      </c>
      <c r="AB17" s="52">
        <v>0</v>
      </c>
      <c r="AC17" s="50">
        <v>0</v>
      </c>
      <c r="AD17" s="47">
        <v>0</v>
      </c>
      <c r="AE17" s="47">
        <v>0</v>
      </c>
      <c r="AF17" s="46">
        <v>0</v>
      </c>
      <c r="AG17" s="17" t="s">
        <v>36</v>
      </c>
    </row>
    <row r="18" spans="1:33" ht="60">
      <c r="A18" s="10">
        <v>10</v>
      </c>
      <c r="B18" s="11" t="s">
        <v>26</v>
      </c>
      <c r="C18" s="11" t="s">
        <v>34</v>
      </c>
      <c r="D18" s="11" t="s">
        <v>644</v>
      </c>
      <c r="E18" s="11" t="s">
        <v>665</v>
      </c>
      <c r="F18" s="11" t="s">
        <v>712</v>
      </c>
      <c r="G18" s="11" t="s">
        <v>40</v>
      </c>
      <c r="H18" s="11">
        <v>20</v>
      </c>
      <c r="I18" s="119">
        <v>3</v>
      </c>
      <c r="J18" s="120">
        <v>3</v>
      </c>
      <c r="K18" s="136">
        <f>SUM(J18/I18*100)</f>
        <v>100</v>
      </c>
      <c r="L18" s="18">
        <v>23000000</v>
      </c>
      <c r="M18" s="22">
        <v>23000000</v>
      </c>
      <c r="N18" s="23">
        <v>100</v>
      </c>
      <c r="O18" s="119">
        <v>8</v>
      </c>
      <c r="P18" s="120">
        <v>8</v>
      </c>
      <c r="Q18" s="118">
        <v>100</v>
      </c>
      <c r="R18" s="20">
        <v>80000000</v>
      </c>
      <c r="S18" s="20">
        <v>5597194.4400000004</v>
      </c>
      <c r="T18" s="21">
        <f t="shared" si="1"/>
        <v>6.9964930499999998</v>
      </c>
      <c r="U18" s="82">
        <v>4</v>
      </c>
      <c r="V18" s="51">
        <v>4</v>
      </c>
      <c r="W18" s="48">
        <v>100</v>
      </c>
      <c r="X18" s="20">
        <v>5000000</v>
      </c>
      <c r="Y18" s="20">
        <v>5000000</v>
      </c>
      <c r="Z18" s="38">
        <f t="shared" si="2"/>
        <v>100</v>
      </c>
      <c r="AA18" s="51">
        <v>5</v>
      </c>
      <c r="AB18" s="52">
        <v>4</v>
      </c>
      <c r="AC18" s="50">
        <v>80</v>
      </c>
      <c r="AD18" s="45">
        <v>30000000</v>
      </c>
      <c r="AE18" s="45">
        <v>10000000</v>
      </c>
      <c r="AF18" s="46">
        <v>33.333333333333329</v>
      </c>
      <c r="AG18" s="17" t="s">
        <v>36</v>
      </c>
    </row>
    <row r="19" spans="1:33" ht="60">
      <c r="A19" s="10">
        <v>11</v>
      </c>
      <c r="B19" s="11" t="s">
        <v>26</v>
      </c>
      <c r="C19" s="11" t="s">
        <v>34</v>
      </c>
      <c r="D19" s="11" t="s">
        <v>644</v>
      </c>
      <c r="E19" s="11" t="s">
        <v>665</v>
      </c>
      <c r="F19" s="11" t="s">
        <v>712</v>
      </c>
      <c r="G19" s="11" t="s">
        <v>41</v>
      </c>
      <c r="H19" s="11">
        <v>10</v>
      </c>
      <c r="I19" s="122">
        <v>0</v>
      </c>
      <c r="J19" s="121">
        <v>0</v>
      </c>
      <c r="K19" s="117">
        <v>0</v>
      </c>
      <c r="L19" s="18">
        <v>0</v>
      </c>
      <c r="M19" s="22">
        <v>0</v>
      </c>
      <c r="N19" s="19">
        <v>0</v>
      </c>
      <c r="O19" s="122">
        <v>4</v>
      </c>
      <c r="P19" s="121">
        <v>4</v>
      </c>
      <c r="Q19" s="118">
        <v>100</v>
      </c>
      <c r="R19" s="20">
        <v>13200000</v>
      </c>
      <c r="S19" s="20">
        <v>11194389</v>
      </c>
      <c r="T19" s="21">
        <f t="shared" si="1"/>
        <v>84.805977272727276</v>
      </c>
      <c r="U19" s="84">
        <v>5</v>
      </c>
      <c r="V19" s="53">
        <v>5</v>
      </c>
      <c r="W19" s="48">
        <v>100</v>
      </c>
      <c r="X19" s="20">
        <v>2000000</v>
      </c>
      <c r="Y19" s="20">
        <v>2000000</v>
      </c>
      <c r="Z19" s="38">
        <f t="shared" si="2"/>
        <v>100</v>
      </c>
      <c r="AA19" s="55">
        <v>1</v>
      </c>
      <c r="AB19" s="52">
        <v>1</v>
      </c>
      <c r="AC19" s="50">
        <v>100</v>
      </c>
      <c r="AD19" s="45">
        <v>3200000</v>
      </c>
      <c r="AE19" s="45">
        <v>3200000</v>
      </c>
      <c r="AF19" s="46">
        <v>100</v>
      </c>
      <c r="AG19" s="17" t="s">
        <v>36</v>
      </c>
    </row>
    <row r="20" spans="1:33" ht="48">
      <c r="A20" s="10">
        <v>12</v>
      </c>
      <c r="B20" s="11" t="s">
        <v>26</v>
      </c>
      <c r="C20" s="11" t="s">
        <v>34</v>
      </c>
      <c r="D20" s="11" t="s">
        <v>644</v>
      </c>
      <c r="E20" s="11" t="s">
        <v>665</v>
      </c>
      <c r="F20" s="11" t="s">
        <v>712</v>
      </c>
      <c r="G20" s="11" t="s">
        <v>42</v>
      </c>
      <c r="H20" s="11">
        <v>1</v>
      </c>
      <c r="I20" s="122">
        <v>0.1</v>
      </c>
      <c r="J20" s="123">
        <v>0.1</v>
      </c>
      <c r="K20" s="117">
        <f>SUM(J20/I20*100)</f>
        <v>100</v>
      </c>
      <c r="L20" s="18">
        <v>11500000</v>
      </c>
      <c r="M20" s="22">
        <v>11500000</v>
      </c>
      <c r="N20" s="23">
        <v>100</v>
      </c>
      <c r="O20" s="122">
        <v>0.35</v>
      </c>
      <c r="P20" s="123">
        <v>0.35</v>
      </c>
      <c r="Q20" s="118">
        <v>100</v>
      </c>
      <c r="R20" s="20">
        <v>215000000</v>
      </c>
      <c r="S20" s="20">
        <v>5597194.4400000004</v>
      </c>
      <c r="T20" s="21">
        <f t="shared" si="1"/>
        <v>2.6033462511627907</v>
      </c>
      <c r="U20" s="84">
        <v>0.35</v>
      </c>
      <c r="V20" s="55">
        <v>0.35</v>
      </c>
      <c r="W20" s="48">
        <v>100</v>
      </c>
      <c r="X20" s="20">
        <v>5000000</v>
      </c>
      <c r="Y20" s="20">
        <v>5000000</v>
      </c>
      <c r="Z20" s="38">
        <f t="shared" si="2"/>
        <v>100</v>
      </c>
      <c r="AA20" s="55">
        <v>0.2</v>
      </c>
      <c r="AB20" s="52">
        <v>0.18</v>
      </c>
      <c r="AC20" s="50">
        <v>89.999999999999986</v>
      </c>
      <c r="AD20" s="47">
        <v>0</v>
      </c>
      <c r="AE20" s="47">
        <v>10000000</v>
      </c>
      <c r="AF20" s="46">
        <v>0</v>
      </c>
      <c r="AG20" s="17" t="s">
        <v>36</v>
      </c>
    </row>
    <row r="21" spans="1:33" ht="48">
      <c r="A21" s="10">
        <v>13</v>
      </c>
      <c r="B21" s="11" t="s">
        <v>26</v>
      </c>
      <c r="C21" s="11" t="s">
        <v>34</v>
      </c>
      <c r="D21" s="11" t="s">
        <v>644</v>
      </c>
      <c r="E21" s="11" t="s">
        <v>665</v>
      </c>
      <c r="F21" s="11" t="s">
        <v>712</v>
      </c>
      <c r="G21" s="11" t="s">
        <v>43</v>
      </c>
      <c r="H21" s="11">
        <v>1</v>
      </c>
      <c r="I21" s="122">
        <v>0</v>
      </c>
      <c r="J21" s="121">
        <v>0</v>
      </c>
      <c r="K21" s="117">
        <v>0</v>
      </c>
      <c r="L21" s="18">
        <v>0</v>
      </c>
      <c r="M21" s="22">
        <v>0</v>
      </c>
      <c r="N21" s="19">
        <v>0</v>
      </c>
      <c r="O21" s="122">
        <v>0.4</v>
      </c>
      <c r="P21" s="124">
        <v>0.4</v>
      </c>
      <c r="Q21" s="118">
        <v>100</v>
      </c>
      <c r="R21" s="20">
        <v>200000000</v>
      </c>
      <c r="S21" s="20">
        <v>5597194.4400000004</v>
      </c>
      <c r="T21" s="21">
        <f t="shared" si="1"/>
        <v>2.79859722</v>
      </c>
      <c r="U21" s="84">
        <v>0.4</v>
      </c>
      <c r="V21" s="85">
        <v>0.4</v>
      </c>
      <c r="W21" s="48">
        <v>100</v>
      </c>
      <c r="X21" s="20">
        <v>5000000</v>
      </c>
      <c r="Y21" s="20">
        <v>5000000</v>
      </c>
      <c r="Z21" s="38">
        <f t="shared" si="2"/>
        <v>100</v>
      </c>
      <c r="AA21" s="55">
        <v>0.2</v>
      </c>
      <c r="AB21" s="52">
        <v>0.18</v>
      </c>
      <c r="AC21" s="50">
        <v>89.999999999999986</v>
      </c>
      <c r="AD21" s="47">
        <v>0</v>
      </c>
      <c r="AE21" s="47">
        <v>10000000</v>
      </c>
      <c r="AF21" s="46">
        <v>0</v>
      </c>
      <c r="AG21" s="17" t="s">
        <v>36</v>
      </c>
    </row>
    <row r="22" spans="1:33" ht="48">
      <c r="A22" s="10">
        <v>14</v>
      </c>
      <c r="B22" s="11" t="s">
        <v>26</v>
      </c>
      <c r="C22" s="11" t="s">
        <v>34</v>
      </c>
      <c r="D22" s="11" t="s">
        <v>644</v>
      </c>
      <c r="E22" s="11" t="s">
        <v>665</v>
      </c>
      <c r="F22" s="11" t="s">
        <v>712</v>
      </c>
      <c r="G22" s="11" t="s">
        <v>44</v>
      </c>
      <c r="H22" s="11">
        <v>1</v>
      </c>
      <c r="I22" s="122">
        <v>0.3</v>
      </c>
      <c r="J22" s="123">
        <v>0.3</v>
      </c>
      <c r="K22" s="117">
        <f t="shared" ref="K22:K24" si="3">SUM(J22/I22*100)</f>
        <v>100</v>
      </c>
      <c r="L22" s="18">
        <v>33840000</v>
      </c>
      <c r="M22" s="22">
        <v>33840000</v>
      </c>
      <c r="N22" s="23">
        <v>100</v>
      </c>
      <c r="O22" s="122">
        <v>0.5</v>
      </c>
      <c r="P22" s="123">
        <v>0.5</v>
      </c>
      <c r="Q22" s="118">
        <v>100</v>
      </c>
      <c r="R22" s="20">
        <v>65560000</v>
      </c>
      <c r="S22" s="20">
        <v>5597194.4400000004</v>
      </c>
      <c r="T22" s="21">
        <f t="shared" si="1"/>
        <v>8.5375143990237952</v>
      </c>
      <c r="U22" s="84">
        <v>0.2</v>
      </c>
      <c r="V22" s="55">
        <v>0.2</v>
      </c>
      <c r="W22" s="48">
        <v>100</v>
      </c>
      <c r="X22" s="20">
        <v>0</v>
      </c>
      <c r="Y22" s="20">
        <v>7000000</v>
      </c>
      <c r="Z22" s="38">
        <v>0</v>
      </c>
      <c r="AA22" s="55">
        <v>0</v>
      </c>
      <c r="AB22" s="52">
        <v>0</v>
      </c>
      <c r="AC22" s="50">
        <v>0</v>
      </c>
      <c r="AD22" s="47">
        <v>0</v>
      </c>
      <c r="AE22" s="47">
        <v>0</v>
      </c>
      <c r="AF22" s="46">
        <v>0</v>
      </c>
      <c r="AG22" s="17" t="s">
        <v>36</v>
      </c>
    </row>
    <row r="23" spans="1:33" ht="48">
      <c r="A23" s="10">
        <v>15</v>
      </c>
      <c r="B23" s="11" t="s">
        <v>26</v>
      </c>
      <c r="C23" s="11" t="s">
        <v>34</v>
      </c>
      <c r="D23" s="11" t="s">
        <v>644</v>
      </c>
      <c r="E23" s="11" t="s">
        <v>665</v>
      </c>
      <c r="F23" s="11" t="s">
        <v>712</v>
      </c>
      <c r="G23" s="11" t="s">
        <v>45</v>
      </c>
      <c r="H23" s="11">
        <v>10</v>
      </c>
      <c r="I23" s="119">
        <v>3</v>
      </c>
      <c r="J23" s="120">
        <v>0</v>
      </c>
      <c r="K23" s="117">
        <f t="shared" si="3"/>
        <v>0</v>
      </c>
      <c r="L23" s="18">
        <v>10000000</v>
      </c>
      <c r="M23" s="22">
        <v>0</v>
      </c>
      <c r="N23" s="19">
        <v>0</v>
      </c>
      <c r="O23" s="119">
        <v>4</v>
      </c>
      <c r="P23" s="120">
        <v>4</v>
      </c>
      <c r="Q23" s="118">
        <v>100</v>
      </c>
      <c r="R23" s="20">
        <v>20000000</v>
      </c>
      <c r="S23" s="20">
        <v>5597194.4400000004</v>
      </c>
      <c r="T23" s="21">
        <f t="shared" si="1"/>
        <v>27.985972199999999</v>
      </c>
      <c r="U23" s="82">
        <v>3</v>
      </c>
      <c r="V23" s="51">
        <v>3</v>
      </c>
      <c r="W23" s="48">
        <v>100</v>
      </c>
      <c r="X23" s="20">
        <v>0</v>
      </c>
      <c r="Y23" s="20">
        <v>7000000</v>
      </c>
      <c r="Z23" s="38">
        <v>0</v>
      </c>
      <c r="AA23" s="51">
        <v>1</v>
      </c>
      <c r="AB23" s="52">
        <v>1</v>
      </c>
      <c r="AC23" s="50">
        <v>100</v>
      </c>
      <c r="AD23" s="45">
        <v>3200000</v>
      </c>
      <c r="AE23" s="45">
        <v>3200000</v>
      </c>
      <c r="AF23" s="46">
        <v>100</v>
      </c>
      <c r="AG23" s="17" t="s">
        <v>36</v>
      </c>
    </row>
    <row r="24" spans="1:33" ht="72">
      <c r="A24" s="10">
        <v>16</v>
      </c>
      <c r="B24" s="11" t="s">
        <v>26</v>
      </c>
      <c r="C24" s="11" t="s">
        <v>34</v>
      </c>
      <c r="D24" s="11" t="s">
        <v>644</v>
      </c>
      <c r="E24" s="11" t="s">
        <v>665</v>
      </c>
      <c r="F24" s="11" t="s">
        <v>712</v>
      </c>
      <c r="G24" s="11" t="s">
        <v>46</v>
      </c>
      <c r="H24" s="11">
        <v>16</v>
      </c>
      <c r="I24" s="122">
        <v>4</v>
      </c>
      <c r="J24" s="123">
        <v>4</v>
      </c>
      <c r="K24" s="117">
        <f t="shared" si="3"/>
        <v>100</v>
      </c>
      <c r="L24" s="18">
        <v>7000000</v>
      </c>
      <c r="M24" s="22">
        <v>7000000</v>
      </c>
      <c r="N24" s="23">
        <v>100</v>
      </c>
      <c r="O24" s="122">
        <v>5</v>
      </c>
      <c r="P24" s="123">
        <v>5</v>
      </c>
      <c r="Q24" s="118">
        <v>100</v>
      </c>
      <c r="R24" s="20">
        <v>7000000</v>
      </c>
      <c r="S24" s="20">
        <v>5597194.4400000004</v>
      </c>
      <c r="T24" s="21">
        <f t="shared" si="1"/>
        <v>79.959920571428569</v>
      </c>
      <c r="U24" s="84">
        <v>4</v>
      </c>
      <c r="V24" s="55">
        <v>4</v>
      </c>
      <c r="W24" s="48">
        <v>100</v>
      </c>
      <c r="X24" s="20">
        <v>12000000</v>
      </c>
      <c r="Y24" s="20">
        <v>12000000</v>
      </c>
      <c r="Z24" s="38">
        <f t="shared" si="2"/>
        <v>100</v>
      </c>
      <c r="AA24" s="55">
        <v>3</v>
      </c>
      <c r="AB24" s="52">
        <v>3</v>
      </c>
      <c r="AC24" s="50">
        <v>100</v>
      </c>
      <c r="AD24" s="45">
        <v>5000000</v>
      </c>
      <c r="AE24" s="45">
        <v>5000000</v>
      </c>
      <c r="AF24" s="46">
        <v>100</v>
      </c>
      <c r="AG24" s="17" t="s">
        <v>36</v>
      </c>
    </row>
    <row r="25" spans="1:33" ht="48">
      <c r="A25" s="10">
        <v>17</v>
      </c>
      <c r="B25" s="11" t="s">
        <v>26</v>
      </c>
      <c r="C25" s="11" t="s">
        <v>34</v>
      </c>
      <c r="D25" s="11" t="s">
        <v>644</v>
      </c>
      <c r="E25" s="11" t="s">
        <v>665</v>
      </c>
      <c r="F25" s="11" t="s">
        <v>712</v>
      </c>
      <c r="G25" s="11" t="s">
        <v>47</v>
      </c>
      <c r="H25" s="11">
        <v>6</v>
      </c>
      <c r="I25" s="122">
        <v>0</v>
      </c>
      <c r="J25" s="121">
        <v>0</v>
      </c>
      <c r="K25" s="117">
        <v>0</v>
      </c>
      <c r="L25" s="18">
        <v>0</v>
      </c>
      <c r="M25" s="22">
        <v>0</v>
      </c>
      <c r="N25" s="19">
        <v>0</v>
      </c>
      <c r="O25" s="122">
        <v>2</v>
      </c>
      <c r="P25" s="121">
        <v>2</v>
      </c>
      <c r="Q25" s="118">
        <v>100</v>
      </c>
      <c r="R25" s="20">
        <v>16000000</v>
      </c>
      <c r="S25" s="20">
        <v>5597194.4400000004</v>
      </c>
      <c r="T25" s="21">
        <f t="shared" si="1"/>
        <v>34.982465249999997</v>
      </c>
      <c r="U25" s="84">
        <v>2</v>
      </c>
      <c r="V25" s="53">
        <v>2</v>
      </c>
      <c r="W25" s="48">
        <v>100</v>
      </c>
      <c r="X25" s="20">
        <v>3000000</v>
      </c>
      <c r="Y25" s="20">
        <v>3000000</v>
      </c>
      <c r="Z25" s="38">
        <f t="shared" si="2"/>
        <v>100</v>
      </c>
      <c r="AA25" s="55">
        <v>2</v>
      </c>
      <c r="AB25" s="52">
        <v>2</v>
      </c>
      <c r="AC25" s="50">
        <v>100</v>
      </c>
      <c r="AD25" s="45">
        <v>16000000</v>
      </c>
      <c r="AE25" s="45">
        <v>5000000</v>
      </c>
      <c r="AF25" s="46">
        <v>31.25</v>
      </c>
      <c r="AG25" s="17" t="s">
        <v>36</v>
      </c>
    </row>
    <row r="26" spans="1:33" ht="48">
      <c r="A26" s="10">
        <v>18</v>
      </c>
      <c r="B26" s="11" t="s">
        <v>26</v>
      </c>
      <c r="C26" s="11" t="s">
        <v>34</v>
      </c>
      <c r="D26" s="11" t="s">
        <v>644</v>
      </c>
      <c r="E26" s="11" t="s">
        <v>665</v>
      </c>
      <c r="F26" s="11" t="s">
        <v>712</v>
      </c>
      <c r="G26" s="11" t="s">
        <v>48</v>
      </c>
      <c r="H26" s="11">
        <v>1</v>
      </c>
      <c r="I26" s="122">
        <v>0</v>
      </c>
      <c r="J26" s="123">
        <v>0.25</v>
      </c>
      <c r="K26" s="117">
        <v>0</v>
      </c>
      <c r="L26" s="18">
        <v>210000000</v>
      </c>
      <c r="M26" s="22">
        <v>4315000</v>
      </c>
      <c r="N26" s="23">
        <v>2.0547619047619046</v>
      </c>
      <c r="O26" s="122">
        <v>0.4</v>
      </c>
      <c r="P26" s="123">
        <v>0.4</v>
      </c>
      <c r="Q26" s="118">
        <v>100</v>
      </c>
      <c r="R26" s="20">
        <v>486000000</v>
      </c>
      <c r="S26" s="20">
        <v>5597194.4400000004</v>
      </c>
      <c r="T26" s="21">
        <f t="shared" si="1"/>
        <v>1.151686098765432</v>
      </c>
      <c r="U26" s="84">
        <v>0.4</v>
      </c>
      <c r="V26" s="55">
        <v>0.4</v>
      </c>
      <c r="W26" s="48">
        <v>100</v>
      </c>
      <c r="X26" s="20">
        <v>2000000</v>
      </c>
      <c r="Y26" s="20">
        <v>2000000</v>
      </c>
      <c r="Z26" s="38">
        <f t="shared" si="2"/>
        <v>100</v>
      </c>
      <c r="AA26" s="55">
        <v>0.2</v>
      </c>
      <c r="AB26" s="52">
        <v>0.18</v>
      </c>
      <c r="AC26" s="50">
        <v>89.999999999999986</v>
      </c>
      <c r="AD26" s="45">
        <v>100000000</v>
      </c>
      <c r="AE26" s="45">
        <v>10000000</v>
      </c>
      <c r="AF26" s="46">
        <v>10</v>
      </c>
      <c r="AG26" s="17" t="s">
        <v>36</v>
      </c>
    </row>
    <row r="27" spans="1:33" ht="48">
      <c r="A27" s="10">
        <v>19</v>
      </c>
      <c r="B27" s="11" t="s">
        <v>26</v>
      </c>
      <c r="C27" s="11" t="s">
        <v>34</v>
      </c>
      <c r="D27" s="11" t="s">
        <v>644</v>
      </c>
      <c r="E27" s="11" t="s">
        <v>665</v>
      </c>
      <c r="F27" s="11" t="s">
        <v>712</v>
      </c>
      <c r="G27" s="11" t="s">
        <v>49</v>
      </c>
      <c r="H27" s="11">
        <v>1</v>
      </c>
      <c r="I27" s="122">
        <v>0.3</v>
      </c>
      <c r="J27" s="123">
        <v>0.1</v>
      </c>
      <c r="K27" s="136">
        <f>SUM(J27/I27*100)</f>
        <v>33.333333333333336</v>
      </c>
      <c r="L27" s="18">
        <v>15500000</v>
      </c>
      <c r="M27" s="22">
        <v>4315000</v>
      </c>
      <c r="N27" s="23">
        <v>27.838709677419356</v>
      </c>
      <c r="O27" s="122">
        <v>0.5</v>
      </c>
      <c r="P27" s="123">
        <v>0.5</v>
      </c>
      <c r="Q27" s="118">
        <v>100</v>
      </c>
      <c r="R27" s="20">
        <v>24000000</v>
      </c>
      <c r="S27" s="20">
        <v>5597194.4400000004</v>
      </c>
      <c r="T27" s="21">
        <f t="shared" si="1"/>
        <v>23.3216435</v>
      </c>
      <c r="U27" s="84">
        <v>0.2</v>
      </c>
      <c r="V27" s="55">
        <v>0.2</v>
      </c>
      <c r="W27" s="48">
        <v>100</v>
      </c>
      <c r="X27" s="20">
        <v>3000000</v>
      </c>
      <c r="Y27" s="20">
        <v>3000000</v>
      </c>
      <c r="Z27" s="38">
        <f t="shared" si="2"/>
        <v>100</v>
      </c>
      <c r="AA27" s="55">
        <v>0.7</v>
      </c>
      <c r="AB27" s="52">
        <v>0.6</v>
      </c>
      <c r="AC27" s="50">
        <v>85.714285714285722</v>
      </c>
      <c r="AD27" s="45">
        <v>51345000</v>
      </c>
      <c r="AE27" s="45">
        <v>10000000</v>
      </c>
      <c r="AF27" s="46">
        <v>19.476093095724998</v>
      </c>
      <c r="AG27" s="17" t="s">
        <v>36</v>
      </c>
    </row>
    <row r="28" spans="1:33" ht="48">
      <c r="A28" s="10">
        <v>20</v>
      </c>
      <c r="B28" s="11" t="s">
        <v>26</v>
      </c>
      <c r="C28" s="11" t="s">
        <v>34</v>
      </c>
      <c r="D28" s="11" t="s">
        <v>644</v>
      </c>
      <c r="E28" s="11" t="s">
        <v>665</v>
      </c>
      <c r="F28" s="11" t="s">
        <v>712</v>
      </c>
      <c r="G28" s="11" t="s">
        <v>50</v>
      </c>
      <c r="H28" s="11">
        <v>1</v>
      </c>
      <c r="I28" s="122">
        <v>0</v>
      </c>
      <c r="J28" s="121">
        <v>0</v>
      </c>
      <c r="K28" s="117">
        <v>0</v>
      </c>
      <c r="L28" s="18">
        <v>0</v>
      </c>
      <c r="M28" s="22">
        <v>0</v>
      </c>
      <c r="N28" s="19">
        <v>0</v>
      </c>
      <c r="O28" s="122">
        <v>0.5</v>
      </c>
      <c r="P28" s="124">
        <v>0.5</v>
      </c>
      <c r="Q28" s="118">
        <v>100</v>
      </c>
      <c r="R28" s="20">
        <v>125000000</v>
      </c>
      <c r="S28" s="20">
        <v>5597194.4400000004</v>
      </c>
      <c r="T28" s="21">
        <f t="shared" si="1"/>
        <v>4.4777555519999996</v>
      </c>
      <c r="U28" s="84">
        <v>0.5</v>
      </c>
      <c r="V28" s="86">
        <v>0.5</v>
      </c>
      <c r="W28" s="48">
        <v>100</v>
      </c>
      <c r="X28" s="20">
        <v>35000000</v>
      </c>
      <c r="Y28" s="20">
        <v>35000000</v>
      </c>
      <c r="Z28" s="38">
        <f t="shared" si="2"/>
        <v>100</v>
      </c>
      <c r="AA28" s="55">
        <v>0.7</v>
      </c>
      <c r="AB28" s="52">
        <v>0.6</v>
      </c>
      <c r="AC28" s="50">
        <v>85.714285714285722</v>
      </c>
      <c r="AD28" s="45">
        <v>50000000</v>
      </c>
      <c r="AE28" s="45">
        <v>10000000</v>
      </c>
      <c r="AF28" s="46">
        <v>20</v>
      </c>
      <c r="AG28" s="17" t="s">
        <v>36</v>
      </c>
    </row>
    <row r="29" spans="1:33" ht="48">
      <c r="A29" s="10">
        <v>21</v>
      </c>
      <c r="B29" s="11" t="s">
        <v>26</v>
      </c>
      <c r="C29" s="11" t="s">
        <v>34</v>
      </c>
      <c r="D29" s="11" t="s">
        <v>645</v>
      </c>
      <c r="E29" s="11" t="s">
        <v>666</v>
      </c>
      <c r="F29" s="11" t="s">
        <v>713</v>
      </c>
      <c r="G29" s="11" t="s">
        <v>51</v>
      </c>
      <c r="H29" s="11">
        <v>42</v>
      </c>
      <c r="I29" s="116">
        <v>10</v>
      </c>
      <c r="J29" s="117">
        <v>0</v>
      </c>
      <c r="K29" s="117">
        <f t="shared" ref="K29:K31" si="4">SUM(J29/I29*100)</f>
        <v>0</v>
      </c>
      <c r="L29" s="18">
        <v>27562500</v>
      </c>
      <c r="M29" s="18">
        <v>0</v>
      </c>
      <c r="N29" s="19">
        <v>0</v>
      </c>
      <c r="O29" s="116">
        <v>19</v>
      </c>
      <c r="P29" s="117">
        <v>17</v>
      </c>
      <c r="Q29" s="118">
        <v>89.473684210526315</v>
      </c>
      <c r="R29" s="20">
        <v>28665000</v>
      </c>
      <c r="S29" s="20">
        <v>28665000</v>
      </c>
      <c r="T29" s="21">
        <f t="shared" si="1"/>
        <v>100</v>
      </c>
      <c r="U29" s="81">
        <v>7</v>
      </c>
      <c r="V29" s="48">
        <v>19</v>
      </c>
      <c r="W29" s="48">
        <v>271.42857142857144</v>
      </c>
      <c r="X29" s="20">
        <v>33266013</v>
      </c>
      <c r="Y29" s="20">
        <v>22145736</v>
      </c>
      <c r="Z29" s="38">
        <f t="shared" si="2"/>
        <v>66.571656783757035</v>
      </c>
      <c r="AA29" s="48">
        <v>6</v>
      </c>
      <c r="AB29" s="49">
        <v>6</v>
      </c>
      <c r="AC29" s="50">
        <v>100</v>
      </c>
      <c r="AD29" s="45">
        <v>31004064</v>
      </c>
      <c r="AE29" s="47">
        <v>10000000</v>
      </c>
      <c r="AF29" s="46">
        <v>32.253836142255416</v>
      </c>
      <c r="AG29" s="17" t="s">
        <v>52</v>
      </c>
    </row>
    <row r="30" spans="1:33" ht="60">
      <c r="A30" s="10">
        <v>22</v>
      </c>
      <c r="B30" s="11" t="s">
        <v>26</v>
      </c>
      <c r="C30" s="11" t="s">
        <v>34</v>
      </c>
      <c r="D30" s="11" t="s">
        <v>645</v>
      </c>
      <c r="E30" s="11" t="s">
        <v>666</v>
      </c>
      <c r="F30" s="11" t="s">
        <v>714</v>
      </c>
      <c r="G30" s="11" t="s">
        <v>53</v>
      </c>
      <c r="H30" s="11">
        <v>360</v>
      </c>
      <c r="I30" s="116">
        <v>60</v>
      </c>
      <c r="J30" s="117">
        <v>0</v>
      </c>
      <c r="K30" s="117">
        <f t="shared" si="4"/>
        <v>0</v>
      </c>
      <c r="L30" s="18">
        <v>36465450</v>
      </c>
      <c r="M30" s="18">
        <v>0</v>
      </c>
      <c r="N30" s="19">
        <v>0</v>
      </c>
      <c r="O30" s="116">
        <v>100</v>
      </c>
      <c r="P30" s="117">
        <v>158</v>
      </c>
      <c r="Q30" s="118">
        <v>158</v>
      </c>
      <c r="R30" s="20">
        <v>37924068</v>
      </c>
      <c r="S30" s="20">
        <v>37924068</v>
      </c>
      <c r="T30" s="21">
        <f t="shared" si="1"/>
        <v>100</v>
      </c>
      <c r="U30" s="81">
        <v>100</v>
      </c>
      <c r="V30" s="48">
        <v>11</v>
      </c>
      <c r="W30" s="48">
        <v>11</v>
      </c>
      <c r="X30" s="20">
        <v>59366875</v>
      </c>
      <c r="Y30" s="20">
        <v>29284770</v>
      </c>
      <c r="Z30" s="38">
        <f t="shared" si="2"/>
        <v>49.328468106161893</v>
      </c>
      <c r="AA30" s="48">
        <v>100</v>
      </c>
      <c r="AB30" s="49">
        <v>0</v>
      </c>
      <c r="AC30" s="50">
        <v>0</v>
      </c>
      <c r="AD30" s="45">
        <v>41018672</v>
      </c>
      <c r="AE30" s="47">
        <v>11790232</v>
      </c>
      <c r="AF30" s="46">
        <v>28.743573170774518</v>
      </c>
      <c r="AG30" s="17" t="s">
        <v>52</v>
      </c>
    </row>
    <row r="31" spans="1:33" ht="60">
      <c r="A31" s="10">
        <v>23</v>
      </c>
      <c r="B31" s="11" t="s">
        <v>26</v>
      </c>
      <c r="C31" s="11" t="s">
        <v>34</v>
      </c>
      <c r="D31" s="11" t="s">
        <v>645</v>
      </c>
      <c r="E31" s="11" t="s">
        <v>666</v>
      </c>
      <c r="F31" s="11" t="s">
        <v>714</v>
      </c>
      <c r="G31" s="11" t="s">
        <v>54</v>
      </c>
      <c r="H31" s="11">
        <v>107</v>
      </c>
      <c r="I31" s="116">
        <v>25</v>
      </c>
      <c r="J31" s="117">
        <v>0</v>
      </c>
      <c r="K31" s="117">
        <f t="shared" si="4"/>
        <v>0</v>
      </c>
      <c r="L31" s="18">
        <v>48620250</v>
      </c>
      <c r="M31" s="18">
        <v>0</v>
      </c>
      <c r="N31" s="19">
        <v>0</v>
      </c>
      <c r="O31" s="116">
        <v>38</v>
      </c>
      <c r="P31" s="117">
        <v>63</v>
      </c>
      <c r="Q31" s="118">
        <v>165.78947368421052</v>
      </c>
      <c r="R31" s="20">
        <v>50565006</v>
      </c>
      <c r="S31" s="20">
        <v>50565006</v>
      </c>
      <c r="T31" s="21">
        <f t="shared" si="1"/>
        <v>100</v>
      </c>
      <c r="U31" s="81">
        <v>24</v>
      </c>
      <c r="V31" s="48">
        <v>83</v>
      </c>
      <c r="W31" s="48">
        <v>345.83333333333337</v>
      </c>
      <c r="X31" s="20">
        <v>247593273</v>
      </c>
      <c r="Y31" s="20">
        <v>42587660</v>
      </c>
      <c r="Z31" s="38">
        <f t="shared" si="2"/>
        <v>17.200653104981573</v>
      </c>
      <c r="AA31" s="48">
        <v>20</v>
      </c>
      <c r="AB31" s="49">
        <v>20</v>
      </c>
      <c r="AC31" s="50">
        <v>100</v>
      </c>
      <c r="AD31" s="45">
        <v>54691169</v>
      </c>
      <c r="AE31" s="47">
        <v>0</v>
      </c>
      <c r="AF31" s="46">
        <v>0</v>
      </c>
      <c r="AG31" s="17" t="s">
        <v>52</v>
      </c>
    </row>
    <row r="32" spans="1:33" ht="84">
      <c r="A32" s="10">
        <v>24</v>
      </c>
      <c r="B32" s="11" t="s">
        <v>26</v>
      </c>
      <c r="C32" s="11" t="s">
        <v>55</v>
      </c>
      <c r="D32" s="11" t="s">
        <v>643</v>
      </c>
      <c r="E32" s="11" t="s">
        <v>667</v>
      </c>
      <c r="F32" s="11" t="s">
        <v>715</v>
      </c>
      <c r="G32" s="11" t="s">
        <v>56</v>
      </c>
      <c r="H32" s="11">
        <v>4</v>
      </c>
      <c r="I32" s="116">
        <v>0</v>
      </c>
      <c r="J32" s="117">
        <v>0</v>
      </c>
      <c r="K32" s="117">
        <v>0</v>
      </c>
      <c r="L32" s="18">
        <v>0</v>
      </c>
      <c r="M32" s="22">
        <v>0</v>
      </c>
      <c r="N32" s="19">
        <v>0</v>
      </c>
      <c r="O32" s="116">
        <v>1</v>
      </c>
      <c r="P32" s="117">
        <v>1</v>
      </c>
      <c r="Q32" s="118">
        <v>100</v>
      </c>
      <c r="R32" s="20">
        <v>12478937</v>
      </c>
      <c r="S32" s="20">
        <v>48217500</v>
      </c>
      <c r="T32" s="21">
        <f t="shared" si="1"/>
        <v>386.39108443291286</v>
      </c>
      <c r="U32" s="81">
        <v>2</v>
      </c>
      <c r="V32" s="48">
        <v>2</v>
      </c>
      <c r="W32" s="48">
        <v>100</v>
      </c>
      <c r="X32" s="20">
        <v>24750000</v>
      </c>
      <c r="Y32" s="20">
        <v>24750000</v>
      </c>
      <c r="Z32" s="38">
        <f t="shared" si="2"/>
        <v>100</v>
      </c>
      <c r="AA32" s="48">
        <v>1</v>
      </c>
      <c r="AB32" s="49">
        <v>0.8</v>
      </c>
      <c r="AC32" s="50">
        <v>80</v>
      </c>
      <c r="AD32" s="45">
        <v>12478938</v>
      </c>
      <c r="AE32" s="45">
        <v>12478938</v>
      </c>
      <c r="AF32" s="46">
        <v>100</v>
      </c>
      <c r="AG32" s="17" t="s">
        <v>36</v>
      </c>
    </row>
    <row r="33" spans="1:33" ht="84">
      <c r="A33" s="10">
        <v>25</v>
      </c>
      <c r="B33" s="11" t="s">
        <v>26</v>
      </c>
      <c r="C33" s="11" t="s">
        <v>55</v>
      </c>
      <c r="D33" s="11" t="s">
        <v>643</v>
      </c>
      <c r="E33" s="11" t="s">
        <v>667</v>
      </c>
      <c r="F33" s="11" t="s">
        <v>716</v>
      </c>
      <c r="G33" s="11" t="s">
        <v>57</v>
      </c>
      <c r="H33" s="11">
        <v>76</v>
      </c>
      <c r="I33" s="116">
        <v>19</v>
      </c>
      <c r="J33" s="117">
        <v>19</v>
      </c>
      <c r="K33" s="117">
        <f t="shared" ref="K33:K34" si="5">SUM(J33/I33*100)</f>
        <v>100</v>
      </c>
      <c r="L33" s="18">
        <v>33978937.5</v>
      </c>
      <c r="M33" s="22">
        <v>33978937.5</v>
      </c>
      <c r="N33" s="23">
        <v>100</v>
      </c>
      <c r="O33" s="116">
        <v>25</v>
      </c>
      <c r="P33" s="117">
        <v>25</v>
      </c>
      <c r="Q33" s="118">
        <v>100</v>
      </c>
      <c r="R33" s="20">
        <v>33978937</v>
      </c>
      <c r="S33" s="20">
        <v>143200000</v>
      </c>
      <c r="T33" s="21">
        <f t="shared" si="1"/>
        <v>421.43755115117347</v>
      </c>
      <c r="U33" s="81">
        <v>36</v>
      </c>
      <c r="V33" s="48">
        <v>36</v>
      </c>
      <c r="W33" s="48">
        <v>100</v>
      </c>
      <c r="X33" s="20">
        <v>24750000</v>
      </c>
      <c r="Y33" s="20">
        <v>24750000</v>
      </c>
      <c r="Z33" s="38">
        <f t="shared" si="2"/>
        <v>100</v>
      </c>
      <c r="AA33" s="48">
        <v>10</v>
      </c>
      <c r="AB33" s="49">
        <v>8</v>
      </c>
      <c r="AC33" s="50">
        <v>80</v>
      </c>
      <c r="AD33" s="45">
        <v>62500000</v>
      </c>
      <c r="AE33" s="45">
        <v>62500000</v>
      </c>
      <c r="AF33" s="46">
        <v>100</v>
      </c>
      <c r="AG33" s="17" t="s">
        <v>36</v>
      </c>
    </row>
    <row r="34" spans="1:33" ht="84">
      <c r="A34" s="10">
        <v>26</v>
      </c>
      <c r="B34" s="11" t="s">
        <v>26</v>
      </c>
      <c r="C34" s="11" t="s">
        <v>55</v>
      </c>
      <c r="D34" s="11" t="s">
        <v>643</v>
      </c>
      <c r="E34" s="11" t="s">
        <v>667</v>
      </c>
      <c r="F34" s="11" t="s">
        <v>717</v>
      </c>
      <c r="G34" s="11" t="s">
        <v>58</v>
      </c>
      <c r="H34" s="11">
        <v>100</v>
      </c>
      <c r="I34" s="125">
        <v>1</v>
      </c>
      <c r="J34" s="126">
        <v>1</v>
      </c>
      <c r="K34" s="117">
        <f t="shared" si="5"/>
        <v>100</v>
      </c>
      <c r="L34" s="18">
        <v>4278937.5</v>
      </c>
      <c r="M34" s="22">
        <v>4278937.5</v>
      </c>
      <c r="N34" s="23">
        <v>100</v>
      </c>
      <c r="O34" s="125">
        <v>1</v>
      </c>
      <c r="P34" s="126">
        <v>1</v>
      </c>
      <c r="Q34" s="118">
        <v>100</v>
      </c>
      <c r="R34" s="20">
        <v>4278937</v>
      </c>
      <c r="S34" s="20">
        <v>15226340</v>
      </c>
      <c r="T34" s="21">
        <f t="shared" si="1"/>
        <v>355.8439864854285</v>
      </c>
      <c r="U34" s="87">
        <v>1</v>
      </c>
      <c r="V34" s="56">
        <v>1</v>
      </c>
      <c r="W34" s="48">
        <v>100</v>
      </c>
      <c r="X34" s="20">
        <v>24750000</v>
      </c>
      <c r="Y34" s="20">
        <v>24750000</v>
      </c>
      <c r="Z34" s="38">
        <f t="shared" si="2"/>
        <v>100</v>
      </c>
      <c r="AA34" s="56">
        <v>1</v>
      </c>
      <c r="AB34" s="57">
        <v>0.8</v>
      </c>
      <c r="AC34" s="50">
        <v>80</v>
      </c>
      <c r="AD34" s="45">
        <v>4278938</v>
      </c>
      <c r="AE34" s="45">
        <v>25000000</v>
      </c>
      <c r="AF34" s="46">
        <v>584.25712174375985</v>
      </c>
      <c r="AG34" s="17" t="s">
        <v>36</v>
      </c>
    </row>
    <row r="35" spans="1:33" ht="84">
      <c r="A35" s="10">
        <v>27</v>
      </c>
      <c r="B35" s="11" t="s">
        <v>26</v>
      </c>
      <c r="C35" s="11" t="s">
        <v>55</v>
      </c>
      <c r="D35" s="11" t="s">
        <v>643</v>
      </c>
      <c r="E35" s="11" t="s">
        <v>667</v>
      </c>
      <c r="F35" s="11" t="s">
        <v>718</v>
      </c>
      <c r="G35" s="11" t="s">
        <v>59</v>
      </c>
      <c r="H35" s="11">
        <v>2</v>
      </c>
      <c r="I35" s="116">
        <v>0</v>
      </c>
      <c r="J35" s="117">
        <v>0</v>
      </c>
      <c r="K35" s="117">
        <v>0</v>
      </c>
      <c r="L35" s="18">
        <v>0</v>
      </c>
      <c r="M35" s="22">
        <v>0</v>
      </c>
      <c r="N35" s="23">
        <v>0</v>
      </c>
      <c r="O35" s="116">
        <v>1</v>
      </c>
      <c r="P35" s="117">
        <v>1</v>
      </c>
      <c r="Q35" s="118">
        <v>100</v>
      </c>
      <c r="R35" s="20">
        <v>50000000</v>
      </c>
      <c r="S35" s="20">
        <v>131822000</v>
      </c>
      <c r="T35" s="21">
        <f t="shared" si="1"/>
        <v>263.64400000000001</v>
      </c>
      <c r="U35" s="81">
        <v>0</v>
      </c>
      <c r="V35" s="48">
        <v>0</v>
      </c>
      <c r="W35" s="48">
        <v>0</v>
      </c>
      <c r="X35" s="20">
        <v>0</v>
      </c>
      <c r="Y35" s="20">
        <v>0</v>
      </c>
      <c r="Z35" s="38">
        <v>0</v>
      </c>
      <c r="AA35" s="48">
        <v>1</v>
      </c>
      <c r="AB35" s="49">
        <v>1</v>
      </c>
      <c r="AC35" s="50">
        <v>100</v>
      </c>
      <c r="AD35" s="45">
        <v>50000000</v>
      </c>
      <c r="AE35" s="47">
        <v>50000000</v>
      </c>
      <c r="AF35" s="46">
        <v>100</v>
      </c>
      <c r="AG35" s="17" t="s">
        <v>36</v>
      </c>
    </row>
    <row r="36" spans="1:33" ht="84">
      <c r="A36" s="10">
        <v>28</v>
      </c>
      <c r="B36" s="11" t="s">
        <v>26</v>
      </c>
      <c r="C36" s="11" t="s">
        <v>55</v>
      </c>
      <c r="D36" s="11" t="s">
        <v>643</v>
      </c>
      <c r="E36" s="11" t="s">
        <v>667</v>
      </c>
      <c r="F36" s="11" t="s">
        <v>718</v>
      </c>
      <c r="G36" s="11" t="s">
        <v>60</v>
      </c>
      <c r="H36" s="11">
        <v>96</v>
      </c>
      <c r="I36" s="116">
        <f>96/4</f>
        <v>24</v>
      </c>
      <c r="J36" s="117">
        <v>20</v>
      </c>
      <c r="K36" s="136">
        <f>SUM(J36/I36*100)</f>
        <v>83.333333333333343</v>
      </c>
      <c r="L36" s="18">
        <v>251765393</v>
      </c>
      <c r="M36" s="22">
        <v>49576000</v>
      </c>
      <c r="N36" s="23">
        <v>19.691348127421151</v>
      </c>
      <c r="O36" s="116">
        <v>24</v>
      </c>
      <c r="P36" s="117">
        <v>24</v>
      </c>
      <c r="Q36" s="118">
        <v>100</v>
      </c>
      <c r="R36" s="20">
        <v>251765393</v>
      </c>
      <c r="S36" s="20">
        <v>251765393</v>
      </c>
      <c r="T36" s="21">
        <f t="shared" si="1"/>
        <v>100</v>
      </c>
      <c r="U36" s="81">
        <v>24</v>
      </c>
      <c r="V36" s="48">
        <v>24</v>
      </c>
      <c r="W36" s="48">
        <v>100</v>
      </c>
      <c r="X36" s="20">
        <v>47346075</v>
      </c>
      <c r="Y36" s="20">
        <v>47346075</v>
      </c>
      <c r="Z36" s="38">
        <f t="shared" si="2"/>
        <v>100</v>
      </c>
      <c r="AA36" s="48">
        <v>24</v>
      </c>
      <c r="AB36" s="49">
        <v>20</v>
      </c>
      <c r="AC36" s="50">
        <v>83.333333333333343</v>
      </c>
      <c r="AD36" s="45">
        <v>251460744</v>
      </c>
      <c r="AE36" s="45">
        <v>103871510</v>
      </c>
      <c r="AF36" s="46">
        <v>41.307246748621722</v>
      </c>
      <c r="AG36" s="17" t="s">
        <v>36</v>
      </c>
    </row>
    <row r="37" spans="1:33" ht="96">
      <c r="A37" s="10">
        <v>29</v>
      </c>
      <c r="B37" s="11" t="s">
        <v>26</v>
      </c>
      <c r="C37" s="11" t="s">
        <v>55</v>
      </c>
      <c r="D37" s="11" t="s">
        <v>643</v>
      </c>
      <c r="E37" s="11" t="s">
        <v>667</v>
      </c>
      <c r="F37" s="11" t="s">
        <v>718</v>
      </c>
      <c r="G37" s="11" t="s">
        <v>61</v>
      </c>
      <c r="H37" s="11">
        <v>10</v>
      </c>
      <c r="I37" s="116">
        <v>0</v>
      </c>
      <c r="J37" s="117">
        <v>0</v>
      </c>
      <c r="K37" s="117">
        <v>0</v>
      </c>
      <c r="L37" s="18">
        <v>0</v>
      </c>
      <c r="M37" s="22">
        <v>0</v>
      </c>
      <c r="N37" s="19">
        <v>0</v>
      </c>
      <c r="O37" s="116">
        <v>4</v>
      </c>
      <c r="P37" s="117">
        <v>3</v>
      </c>
      <c r="Q37" s="118">
        <v>75</v>
      </c>
      <c r="R37" s="20">
        <v>23966300</v>
      </c>
      <c r="S37" s="20">
        <v>17974725</v>
      </c>
      <c r="T37" s="21">
        <f t="shared" si="1"/>
        <v>75</v>
      </c>
      <c r="U37" s="81">
        <v>4</v>
      </c>
      <c r="V37" s="48">
        <v>4</v>
      </c>
      <c r="W37" s="48">
        <v>100</v>
      </c>
      <c r="X37" s="20">
        <v>1558328438</v>
      </c>
      <c r="Y37" s="20">
        <v>210000000</v>
      </c>
      <c r="Z37" s="38">
        <v>0</v>
      </c>
      <c r="AA37" s="48">
        <v>2</v>
      </c>
      <c r="AB37" s="49">
        <v>2</v>
      </c>
      <c r="AC37" s="50">
        <v>100</v>
      </c>
      <c r="AD37" s="45">
        <v>5000000</v>
      </c>
      <c r="AE37" s="45">
        <v>5000000</v>
      </c>
      <c r="AF37" s="46">
        <v>100</v>
      </c>
      <c r="AG37" s="17" t="s">
        <v>36</v>
      </c>
    </row>
    <row r="38" spans="1:33" ht="84">
      <c r="A38" s="10">
        <v>30</v>
      </c>
      <c r="B38" s="11" t="s">
        <v>26</v>
      </c>
      <c r="C38" s="11" t="s">
        <v>55</v>
      </c>
      <c r="D38" s="11" t="s">
        <v>643</v>
      </c>
      <c r="E38" s="11" t="s">
        <v>667</v>
      </c>
      <c r="F38" s="11" t="s">
        <v>719</v>
      </c>
      <c r="G38" s="11" t="s">
        <v>62</v>
      </c>
      <c r="H38" s="11">
        <v>275</v>
      </c>
      <c r="I38" s="116">
        <v>0</v>
      </c>
      <c r="J38" s="117">
        <v>0</v>
      </c>
      <c r="K38" s="117">
        <v>0</v>
      </c>
      <c r="L38" s="18">
        <v>0</v>
      </c>
      <c r="M38" s="22">
        <v>0</v>
      </c>
      <c r="N38" s="19">
        <v>0</v>
      </c>
      <c r="O38" s="116">
        <v>69</v>
      </c>
      <c r="P38" s="117">
        <v>69</v>
      </c>
      <c r="Q38" s="118">
        <v>100</v>
      </c>
      <c r="R38" s="20">
        <v>1920373.5</v>
      </c>
      <c r="S38" s="20">
        <v>20000000</v>
      </c>
      <c r="T38" s="21">
        <f t="shared" si="1"/>
        <v>1041.464069359424</v>
      </c>
      <c r="U38" s="81">
        <v>200</v>
      </c>
      <c r="V38" s="48">
        <v>200</v>
      </c>
      <c r="W38" s="48">
        <v>100</v>
      </c>
      <c r="X38" s="20">
        <v>1578650690</v>
      </c>
      <c r="Y38" s="20">
        <v>301504465</v>
      </c>
      <c r="Z38" s="38">
        <f t="shared" si="2"/>
        <v>19.098871391238553</v>
      </c>
      <c r="AA38" s="48">
        <v>26</v>
      </c>
      <c r="AB38" s="49">
        <v>22</v>
      </c>
      <c r="AC38" s="50">
        <v>84.615384615384613</v>
      </c>
      <c r="AD38" s="45">
        <v>1913415</v>
      </c>
      <c r="AE38" s="45">
        <v>5000000</v>
      </c>
      <c r="AF38" s="46">
        <v>261.31288821295959</v>
      </c>
      <c r="AG38" s="17" t="s">
        <v>36</v>
      </c>
    </row>
    <row r="39" spans="1:33" ht="84">
      <c r="A39" s="10">
        <v>31</v>
      </c>
      <c r="B39" s="11" t="s">
        <v>26</v>
      </c>
      <c r="C39" s="11" t="s">
        <v>55</v>
      </c>
      <c r="D39" s="11" t="s">
        <v>643</v>
      </c>
      <c r="E39" s="11" t="s">
        <v>667</v>
      </c>
      <c r="F39" s="11" t="s">
        <v>719</v>
      </c>
      <c r="G39" s="11" t="s">
        <v>63</v>
      </c>
      <c r="H39" s="11">
        <v>175</v>
      </c>
      <c r="I39" s="116">
        <v>0</v>
      </c>
      <c r="J39" s="117">
        <v>0</v>
      </c>
      <c r="K39" s="117">
        <v>0</v>
      </c>
      <c r="L39" s="18">
        <v>0</v>
      </c>
      <c r="M39" s="22">
        <v>0</v>
      </c>
      <c r="N39" s="23">
        <v>0</v>
      </c>
      <c r="O39" s="116">
        <v>20</v>
      </c>
      <c r="P39" s="117">
        <v>13</v>
      </c>
      <c r="Q39" s="118">
        <v>65</v>
      </c>
      <c r="R39" s="20">
        <v>556630</v>
      </c>
      <c r="S39" s="20">
        <v>361810</v>
      </c>
      <c r="T39" s="21">
        <f t="shared" si="1"/>
        <v>65.000089826275982</v>
      </c>
      <c r="U39" s="81">
        <v>105</v>
      </c>
      <c r="V39" s="48">
        <v>105</v>
      </c>
      <c r="W39" s="48">
        <v>100</v>
      </c>
      <c r="X39" s="20">
        <v>25000000</v>
      </c>
      <c r="Y39" s="20">
        <v>25000000</v>
      </c>
      <c r="Z39" s="38">
        <f t="shared" si="2"/>
        <v>100</v>
      </c>
      <c r="AA39" s="48">
        <v>87</v>
      </c>
      <c r="AB39" s="49">
        <v>80</v>
      </c>
      <c r="AC39" s="50">
        <v>91.954022988505741</v>
      </c>
      <c r="AD39" s="45">
        <v>1217628</v>
      </c>
      <c r="AE39" s="45">
        <v>5000000</v>
      </c>
      <c r="AF39" s="46">
        <v>410.63444664544511</v>
      </c>
      <c r="AG39" s="17" t="s">
        <v>36</v>
      </c>
    </row>
    <row r="40" spans="1:33" ht="84">
      <c r="A40" s="10">
        <v>32</v>
      </c>
      <c r="B40" s="11" t="s">
        <v>26</v>
      </c>
      <c r="C40" s="11" t="s">
        <v>55</v>
      </c>
      <c r="D40" s="11" t="s">
        <v>643</v>
      </c>
      <c r="E40" s="11" t="s">
        <v>667</v>
      </c>
      <c r="F40" s="11" t="s">
        <v>719</v>
      </c>
      <c r="G40" s="11" t="s">
        <v>64</v>
      </c>
      <c r="H40" s="11">
        <v>50</v>
      </c>
      <c r="I40" s="116">
        <v>0</v>
      </c>
      <c r="J40" s="117">
        <v>0</v>
      </c>
      <c r="K40" s="117">
        <v>0</v>
      </c>
      <c r="L40" s="18">
        <v>0</v>
      </c>
      <c r="M40" s="22">
        <v>0</v>
      </c>
      <c r="N40" s="23">
        <v>0</v>
      </c>
      <c r="O40" s="116">
        <v>11</v>
      </c>
      <c r="P40" s="117">
        <v>11</v>
      </c>
      <c r="Q40" s="118">
        <v>100</v>
      </c>
      <c r="R40" s="20">
        <v>306146.5</v>
      </c>
      <c r="S40" s="20">
        <v>306146.5</v>
      </c>
      <c r="T40" s="21">
        <f t="shared" si="1"/>
        <v>100</v>
      </c>
      <c r="U40" s="81">
        <v>25</v>
      </c>
      <c r="V40" s="48">
        <v>25</v>
      </c>
      <c r="W40" s="48">
        <v>100</v>
      </c>
      <c r="X40" s="20">
        <v>20000000</v>
      </c>
      <c r="Y40" s="20">
        <v>20000000</v>
      </c>
      <c r="Z40" s="38">
        <f t="shared" si="2"/>
        <v>100</v>
      </c>
      <c r="AA40" s="48">
        <v>14</v>
      </c>
      <c r="AB40" s="49">
        <v>10</v>
      </c>
      <c r="AC40" s="50">
        <v>71.428571428571431</v>
      </c>
      <c r="AD40" s="45">
        <v>347893</v>
      </c>
      <c r="AE40" s="45">
        <v>5000000</v>
      </c>
      <c r="AF40" s="46">
        <v>1437.22351412647</v>
      </c>
      <c r="AG40" s="17" t="s">
        <v>36</v>
      </c>
    </row>
    <row r="41" spans="1:33" ht="84">
      <c r="A41" s="10">
        <v>33</v>
      </c>
      <c r="B41" s="11" t="s">
        <v>26</v>
      </c>
      <c r="C41" s="11" t="s">
        <v>55</v>
      </c>
      <c r="D41" s="11" t="s">
        <v>643</v>
      </c>
      <c r="E41" s="11" t="s">
        <v>667</v>
      </c>
      <c r="F41" s="11" t="s">
        <v>720</v>
      </c>
      <c r="G41" s="11" t="s">
        <v>65</v>
      </c>
      <c r="H41" s="11">
        <v>20</v>
      </c>
      <c r="I41" s="116">
        <v>3</v>
      </c>
      <c r="J41" s="117">
        <v>0</v>
      </c>
      <c r="K41" s="117">
        <f t="shared" ref="K41:K42" si="6">SUM(J41/I41*100)</f>
        <v>0</v>
      </c>
      <c r="L41" s="18">
        <v>2507363</v>
      </c>
      <c r="M41" s="22">
        <v>0</v>
      </c>
      <c r="N41" s="19">
        <v>0</v>
      </c>
      <c r="O41" s="116">
        <v>6</v>
      </c>
      <c r="P41" s="117">
        <v>6</v>
      </c>
      <c r="Q41" s="118">
        <v>100</v>
      </c>
      <c r="R41" s="20">
        <v>5215314</v>
      </c>
      <c r="S41" s="20">
        <v>5215314</v>
      </c>
      <c r="T41" s="21">
        <f t="shared" si="1"/>
        <v>100</v>
      </c>
      <c r="U41" s="81">
        <v>7</v>
      </c>
      <c r="V41" s="48">
        <v>7</v>
      </c>
      <c r="W41" s="48">
        <v>100</v>
      </c>
      <c r="X41" s="20">
        <v>25000000</v>
      </c>
      <c r="Y41" s="20">
        <v>25000000</v>
      </c>
      <c r="Z41" s="38">
        <f t="shared" si="2"/>
        <v>100</v>
      </c>
      <c r="AA41" s="48">
        <v>5</v>
      </c>
      <c r="AB41" s="49">
        <v>5</v>
      </c>
      <c r="AC41" s="50">
        <v>100</v>
      </c>
      <c r="AD41" s="45">
        <v>3760589</v>
      </c>
      <c r="AE41" s="45">
        <v>5000000</v>
      </c>
      <c r="AF41" s="46">
        <v>132.95789569133984</v>
      </c>
      <c r="AG41" s="17" t="s">
        <v>36</v>
      </c>
    </row>
    <row r="42" spans="1:33" ht="84">
      <c r="A42" s="10">
        <v>34</v>
      </c>
      <c r="B42" s="11" t="s">
        <v>26</v>
      </c>
      <c r="C42" s="11" t="s">
        <v>55</v>
      </c>
      <c r="D42" s="11" t="s">
        <v>643</v>
      </c>
      <c r="E42" s="11" t="s">
        <v>667</v>
      </c>
      <c r="F42" s="11" t="s">
        <v>721</v>
      </c>
      <c r="G42" s="11" t="s">
        <v>66</v>
      </c>
      <c r="H42" s="11">
        <v>1000</v>
      </c>
      <c r="I42" s="116">
        <v>180</v>
      </c>
      <c r="J42" s="117">
        <v>180</v>
      </c>
      <c r="K42" s="117">
        <f t="shared" si="6"/>
        <v>100</v>
      </c>
      <c r="L42" s="18">
        <v>5383150</v>
      </c>
      <c r="M42" s="22">
        <v>5383150</v>
      </c>
      <c r="N42" s="23">
        <v>100</v>
      </c>
      <c r="O42" s="116">
        <v>300</v>
      </c>
      <c r="P42" s="117">
        <v>150</v>
      </c>
      <c r="Q42" s="118">
        <v>50</v>
      </c>
      <c r="R42" s="20">
        <v>8570939.4600000009</v>
      </c>
      <c r="S42" s="20">
        <v>36235000</v>
      </c>
      <c r="T42" s="21">
        <f t="shared" si="1"/>
        <v>422.76579095099567</v>
      </c>
      <c r="U42" s="81">
        <v>300</v>
      </c>
      <c r="V42" s="48">
        <v>300</v>
      </c>
      <c r="W42" s="48">
        <v>100</v>
      </c>
      <c r="X42" s="20">
        <v>39000000</v>
      </c>
      <c r="Y42" s="20">
        <v>39000000</v>
      </c>
      <c r="Z42" s="38">
        <f t="shared" si="2"/>
        <v>100</v>
      </c>
      <c r="AA42" s="48">
        <v>220</v>
      </c>
      <c r="AB42" s="49">
        <v>200</v>
      </c>
      <c r="AC42" s="50">
        <v>90.909090909090907</v>
      </c>
      <c r="AD42" s="45">
        <v>6055312</v>
      </c>
      <c r="AE42" s="45">
        <v>7889577</v>
      </c>
      <c r="AF42" s="46">
        <v>130.29183302198135</v>
      </c>
      <c r="AG42" s="17" t="s">
        <v>36</v>
      </c>
    </row>
    <row r="43" spans="1:33" ht="84">
      <c r="A43" s="10">
        <v>35</v>
      </c>
      <c r="B43" s="11" t="s">
        <v>26</v>
      </c>
      <c r="C43" s="11" t="s">
        <v>55</v>
      </c>
      <c r="D43" s="11" t="s">
        <v>643</v>
      </c>
      <c r="E43" s="11" t="s">
        <v>662</v>
      </c>
      <c r="F43" s="11" t="s">
        <v>722</v>
      </c>
      <c r="G43" s="11" t="s">
        <v>67</v>
      </c>
      <c r="H43" s="11">
        <v>100</v>
      </c>
      <c r="I43" s="116">
        <v>0</v>
      </c>
      <c r="J43" s="121">
        <v>0</v>
      </c>
      <c r="K43" s="117">
        <v>0</v>
      </c>
      <c r="L43" s="18">
        <v>0</v>
      </c>
      <c r="M43" s="22">
        <v>0</v>
      </c>
      <c r="N43" s="23">
        <v>0</v>
      </c>
      <c r="O43" s="116">
        <v>30</v>
      </c>
      <c r="P43" s="124">
        <v>0</v>
      </c>
      <c r="Q43" s="118">
        <v>0</v>
      </c>
      <c r="R43" s="20">
        <v>5215314</v>
      </c>
      <c r="S43" s="20">
        <v>0</v>
      </c>
      <c r="T43" s="21">
        <f t="shared" si="1"/>
        <v>0</v>
      </c>
      <c r="U43" s="81">
        <v>100</v>
      </c>
      <c r="V43" s="86">
        <v>0</v>
      </c>
      <c r="W43" s="48">
        <v>0</v>
      </c>
      <c r="X43" s="20">
        <v>205640000</v>
      </c>
      <c r="Y43" s="20">
        <v>0</v>
      </c>
      <c r="Z43" s="38">
        <v>0</v>
      </c>
      <c r="AA43" s="48">
        <v>100</v>
      </c>
      <c r="AB43" s="49">
        <v>0</v>
      </c>
      <c r="AC43" s="50">
        <v>0</v>
      </c>
      <c r="AD43" s="45">
        <v>200000000</v>
      </c>
      <c r="AE43" s="47">
        <v>0</v>
      </c>
      <c r="AF43" s="46">
        <v>0</v>
      </c>
      <c r="AG43" s="17" t="s">
        <v>36</v>
      </c>
    </row>
    <row r="44" spans="1:33" ht="84">
      <c r="A44" s="10">
        <v>36</v>
      </c>
      <c r="B44" s="11" t="s">
        <v>26</v>
      </c>
      <c r="C44" s="11" t="s">
        <v>55</v>
      </c>
      <c r="D44" s="11" t="s">
        <v>644</v>
      </c>
      <c r="E44" s="11" t="s">
        <v>668</v>
      </c>
      <c r="F44" s="11" t="s">
        <v>723</v>
      </c>
      <c r="G44" s="11" t="s">
        <v>68</v>
      </c>
      <c r="H44" s="11">
        <v>1</v>
      </c>
      <c r="I44" s="116">
        <v>0</v>
      </c>
      <c r="J44" s="121">
        <v>0</v>
      </c>
      <c r="K44" s="117">
        <v>0</v>
      </c>
      <c r="L44" s="18">
        <v>0</v>
      </c>
      <c r="M44" s="22">
        <v>0</v>
      </c>
      <c r="N44" s="23">
        <v>0</v>
      </c>
      <c r="O44" s="116">
        <v>0.3</v>
      </c>
      <c r="P44" s="124">
        <v>0.3</v>
      </c>
      <c r="Q44" s="118">
        <v>100</v>
      </c>
      <c r="R44" s="20">
        <v>19474764</v>
      </c>
      <c r="S44" s="20">
        <v>19474764</v>
      </c>
      <c r="T44" s="21">
        <f t="shared" si="1"/>
        <v>100</v>
      </c>
      <c r="U44" s="81">
        <v>0.3</v>
      </c>
      <c r="V44" s="86">
        <v>0.3</v>
      </c>
      <c r="W44" s="48">
        <v>100</v>
      </c>
      <c r="X44" s="20">
        <v>226409207</v>
      </c>
      <c r="Y44" s="20">
        <v>80000000</v>
      </c>
      <c r="Z44" s="38">
        <f t="shared" si="2"/>
        <v>35.334252109279284</v>
      </c>
      <c r="AA44" s="48">
        <v>0.4</v>
      </c>
      <c r="AB44" s="49">
        <v>0.4</v>
      </c>
      <c r="AC44" s="50">
        <v>100</v>
      </c>
      <c r="AD44" s="45">
        <v>21063905</v>
      </c>
      <c r="AE44" s="45">
        <v>40000000</v>
      </c>
      <c r="AF44" s="46">
        <v>189.89831182774515</v>
      </c>
      <c r="AG44" s="17" t="s">
        <v>36</v>
      </c>
    </row>
    <row r="45" spans="1:33" ht="84">
      <c r="A45" s="10">
        <v>37</v>
      </c>
      <c r="B45" s="11" t="s">
        <v>26</v>
      </c>
      <c r="C45" s="11" t="s">
        <v>55</v>
      </c>
      <c r="D45" s="11" t="s">
        <v>644</v>
      </c>
      <c r="E45" s="11" t="s">
        <v>668</v>
      </c>
      <c r="F45" s="11" t="s">
        <v>724</v>
      </c>
      <c r="G45" s="11" t="s">
        <v>69</v>
      </c>
      <c r="H45" s="11">
        <v>42</v>
      </c>
      <c r="I45" s="116">
        <v>0</v>
      </c>
      <c r="J45" s="121">
        <v>0</v>
      </c>
      <c r="K45" s="117">
        <v>0</v>
      </c>
      <c r="L45" s="18">
        <v>0</v>
      </c>
      <c r="M45" s="22">
        <v>0</v>
      </c>
      <c r="N45" s="23">
        <v>0</v>
      </c>
      <c r="O45" s="116">
        <v>42</v>
      </c>
      <c r="P45" s="124">
        <v>0</v>
      </c>
      <c r="Q45" s="118">
        <v>0</v>
      </c>
      <c r="R45" s="20">
        <v>59915750</v>
      </c>
      <c r="S45" s="20">
        <v>0</v>
      </c>
      <c r="T45" s="21">
        <f t="shared" si="1"/>
        <v>0</v>
      </c>
      <c r="U45" s="81">
        <v>42</v>
      </c>
      <c r="V45" s="86">
        <v>0</v>
      </c>
      <c r="W45" s="48">
        <v>0</v>
      </c>
      <c r="X45" s="20">
        <v>60000000</v>
      </c>
      <c r="Y45" s="20">
        <v>0</v>
      </c>
      <c r="Z45" s="38">
        <f t="shared" si="2"/>
        <v>0</v>
      </c>
      <c r="AA45" s="48">
        <v>42</v>
      </c>
      <c r="AB45" s="49">
        <v>35</v>
      </c>
      <c r="AC45" s="50">
        <v>83.333333333333343</v>
      </c>
      <c r="AD45" s="45">
        <v>60000000</v>
      </c>
      <c r="AE45" s="47">
        <v>19000000</v>
      </c>
      <c r="AF45" s="46">
        <v>31.666666666666664</v>
      </c>
      <c r="AG45" s="17" t="s">
        <v>36</v>
      </c>
    </row>
    <row r="46" spans="1:33" ht="84">
      <c r="A46" s="10">
        <v>38</v>
      </c>
      <c r="B46" s="11" t="s">
        <v>26</v>
      </c>
      <c r="C46" s="11" t="s">
        <v>55</v>
      </c>
      <c r="D46" s="11" t="s">
        <v>643</v>
      </c>
      <c r="E46" s="11" t="s">
        <v>667</v>
      </c>
      <c r="F46" s="11" t="s">
        <v>725</v>
      </c>
      <c r="G46" s="11" t="s">
        <v>70</v>
      </c>
      <c r="H46" s="11">
        <v>10</v>
      </c>
      <c r="I46" s="116">
        <v>2</v>
      </c>
      <c r="J46" s="117">
        <v>2</v>
      </c>
      <c r="K46" s="117">
        <f>SUM(J46/I46*100)</f>
        <v>100</v>
      </c>
      <c r="L46" s="18">
        <v>9983150</v>
      </c>
      <c r="M46" s="22">
        <v>9983150</v>
      </c>
      <c r="N46" s="23">
        <v>100</v>
      </c>
      <c r="O46" s="116">
        <v>2</v>
      </c>
      <c r="P46" s="117">
        <v>2</v>
      </c>
      <c r="Q46" s="118">
        <v>100</v>
      </c>
      <c r="R46" s="20">
        <v>10382476</v>
      </c>
      <c r="S46" s="20">
        <v>10382476</v>
      </c>
      <c r="T46" s="21">
        <f t="shared" si="1"/>
        <v>100</v>
      </c>
      <c r="U46" s="81">
        <v>3</v>
      </c>
      <c r="V46" s="48">
        <v>3</v>
      </c>
      <c r="W46" s="48">
        <v>100</v>
      </c>
      <c r="X46" s="20">
        <v>25000000</v>
      </c>
      <c r="Y46" s="20">
        <v>25000000</v>
      </c>
      <c r="Z46" s="38">
        <f t="shared" si="2"/>
        <v>100</v>
      </c>
      <c r="AA46" s="48">
        <v>3</v>
      </c>
      <c r="AB46" s="49">
        <v>3</v>
      </c>
      <c r="AC46" s="50">
        <v>100</v>
      </c>
      <c r="AD46" s="45">
        <v>11229686</v>
      </c>
      <c r="AE46" s="45">
        <v>11229686</v>
      </c>
      <c r="AF46" s="46">
        <v>100</v>
      </c>
      <c r="AG46" s="17" t="s">
        <v>36</v>
      </c>
    </row>
    <row r="47" spans="1:33" ht="84">
      <c r="A47" s="10">
        <v>39</v>
      </c>
      <c r="B47" s="11" t="s">
        <v>26</v>
      </c>
      <c r="C47" s="11" t="s">
        <v>55</v>
      </c>
      <c r="D47" s="11" t="s">
        <v>644</v>
      </c>
      <c r="E47" s="11" t="s">
        <v>668</v>
      </c>
      <c r="F47" s="11" t="s">
        <v>726</v>
      </c>
      <c r="G47" s="11" t="s">
        <v>71</v>
      </c>
      <c r="H47" s="11">
        <v>42</v>
      </c>
      <c r="I47" s="116">
        <v>0</v>
      </c>
      <c r="J47" s="121">
        <v>0</v>
      </c>
      <c r="K47" s="117">
        <v>0</v>
      </c>
      <c r="L47" s="18">
        <v>0</v>
      </c>
      <c r="M47" s="22">
        <v>0</v>
      </c>
      <c r="N47" s="23">
        <v>0</v>
      </c>
      <c r="O47" s="116">
        <v>21</v>
      </c>
      <c r="P47" s="121">
        <v>21</v>
      </c>
      <c r="Q47" s="118">
        <v>100</v>
      </c>
      <c r="R47" s="20">
        <v>10000000</v>
      </c>
      <c r="S47" s="20">
        <v>10000000</v>
      </c>
      <c r="T47" s="21">
        <f t="shared" si="1"/>
        <v>100</v>
      </c>
      <c r="U47" s="81">
        <v>21</v>
      </c>
      <c r="V47" s="53">
        <v>21</v>
      </c>
      <c r="W47" s="48">
        <v>100</v>
      </c>
      <c r="X47" s="20">
        <v>1900000</v>
      </c>
      <c r="Y47" s="20">
        <v>151277668</v>
      </c>
      <c r="Z47" s="38">
        <f t="shared" si="2"/>
        <v>7961.9825263157891</v>
      </c>
      <c r="AA47" s="48">
        <v>21</v>
      </c>
      <c r="AB47" s="49">
        <v>21</v>
      </c>
      <c r="AC47" s="50">
        <v>100</v>
      </c>
      <c r="AD47" s="45">
        <v>10000000</v>
      </c>
      <c r="AE47" s="45">
        <v>10000000</v>
      </c>
      <c r="AF47" s="46">
        <v>100</v>
      </c>
      <c r="AG47" s="17" t="s">
        <v>36</v>
      </c>
    </row>
    <row r="48" spans="1:33" ht="84">
      <c r="A48" s="10">
        <v>40</v>
      </c>
      <c r="B48" s="11" t="s">
        <v>26</v>
      </c>
      <c r="C48" s="11" t="s">
        <v>55</v>
      </c>
      <c r="D48" s="11" t="s">
        <v>644</v>
      </c>
      <c r="E48" s="11" t="s">
        <v>668</v>
      </c>
      <c r="F48" s="11" t="s">
        <v>723</v>
      </c>
      <c r="G48" s="11" t="s">
        <v>72</v>
      </c>
      <c r="H48" s="11">
        <v>84</v>
      </c>
      <c r="I48" s="116">
        <v>10</v>
      </c>
      <c r="J48" s="117">
        <v>0</v>
      </c>
      <c r="K48" s="117">
        <f t="shared" ref="K48:K50" si="7">SUM(J48/I48*100)</f>
        <v>0</v>
      </c>
      <c r="L48" s="18">
        <v>1180468</v>
      </c>
      <c r="M48" s="22">
        <v>0</v>
      </c>
      <c r="N48" s="23">
        <v>0</v>
      </c>
      <c r="O48" s="116">
        <v>31</v>
      </c>
      <c r="P48" s="117">
        <v>31</v>
      </c>
      <c r="Q48" s="118">
        <v>100</v>
      </c>
      <c r="R48" s="20">
        <v>3682993</v>
      </c>
      <c r="S48" s="20">
        <v>3682993</v>
      </c>
      <c r="T48" s="21">
        <f t="shared" si="1"/>
        <v>100</v>
      </c>
      <c r="U48" s="81">
        <v>31</v>
      </c>
      <c r="V48" s="48">
        <v>31</v>
      </c>
      <c r="W48" s="48">
        <v>100</v>
      </c>
      <c r="X48" s="20">
        <v>8505000</v>
      </c>
      <c r="Y48" s="20">
        <v>8505000</v>
      </c>
      <c r="Z48" s="38">
        <f t="shared" si="2"/>
        <v>100</v>
      </c>
      <c r="AA48" s="48">
        <v>12</v>
      </c>
      <c r="AB48" s="49">
        <v>10</v>
      </c>
      <c r="AC48" s="50">
        <v>83.333333333333343</v>
      </c>
      <c r="AD48" s="45">
        <v>1858978</v>
      </c>
      <c r="AE48" s="45">
        <v>34988837</v>
      </c>
      <c r="AF48" s="46">
        <v>1882.1544418492313</v>
      </c>
      <c r="AG48" s="17" t="s">
        <v>36</v>
      </c>
    </row>
    <row r="49" spans="1:33" ht="84">
      <c r="A49" s="10">
        <v>41</v>
      </c>
      <c r="B49" s="11" t="s">
        <v>26</v>
      </c>
      <c r="C49" s="11" t="s">
        <v>55</v>
      </c>
      <c r="D49" s="11" t="s">
        <v>644</v>
      </c>
      <c r="E49" s="11" t="s">
        <v>668</v>
      </c>
      <c r="F49" s="11" t="s">
        <v>727</v>
      </c>
      <c r="G49" s="11" t="s">
        <v>73</v>
      </c>
      <c r="H49" s="11">
        <v>100</v>
      </c>
      <c r="I49" s="125">
        <v>1</v>
      </c>
      <c r="J49" s="117">
        <v>0</v>
      </c>
      <c r="K49" s="117">
        <f t="shared" si="7"/>
        <v>0</v>
      </c>
      <c r="L49" s="18">
        <v>0</v>
      </c>
      <c r="M49" s="22">
        <v>0</v>
      </c>
      <c r="N49" s="23">
        <v>0</v>
      </c>
      <c r="O49" s="125">
        <v>1</v>
      </c>
      <c r="P49" s="117">
        <v>1</v>
      </c>
      <c r="Q49" s="118">
        <v>100</v>
      </c>
      <c r="R49" s="20">
        <v>26554333</v>
      </c>
      <c r="S49" s="20">
        <v>26554333</v>
      </c>
      <c r="T49" s="21">
        <f t="shared" si="1"/>
        <v>100</v>
      </c>
      <c r="U49" s="87">
        <v>1</v>
      </c>
      <c r="V49" s="56">
        <v>1</v>
      </c>
      <c r="W49" s="48">
        <v>100</v>
      </c>
      <c r="X49" s="20">
        <v>104000000</v>
      </c>
      <c r="Y49" s="20">
        <v>104000000</v>
      </c>
      <c r="Z49" s="38">
        <f t="shared" si="2"/>
        <v>100</v>
      </c>
      <c r="AA49" s="56">
        <v>1</v>
      </c>
      <c r="AB49" s="57">
        <v>0.8</v>
      </c>
      <c r="AC49" s="50">
        <v>80</v>
      </c>
      <c r="AD49" s="45">
        <v>26554334</v>
      </c>
      <c r="AE49" s="45">
        <v>40000000</v>
      </c>
      <c r="AF49" s="46">
        <v>150.63454425179711</v>
      </c>
      <c r="AG49" s="17" t="s">
        <v>36</v>
      </c>
    </row>
    <row r="50" spans="1:33" ht="84">
      <c r="A50" s="10">
        <v>42</v>
      </c>
      <c r="B50" s="11" t="s">
        <v>26</v>
      </c>
      <c r="C50" s="11" t="s">
        <v>55</v>
      </c>
      <c r="D50" s="11" t="s">
        <v>644</v>
      </c>
      <c r="E50" s="11" t="s">
        <v>668</v>
      </c>
      <c r="F50" s="11" t="s">
        <v>727</v>
      </c>
      <c r="G50" s="11" t="s">
        <v>74</v>
      </c>
      <c r="H50" s="11">
        <v>16</v>
      </c>
      <c r="I50" s="116">
        <v>4</v>
      </c>
      <c r="J50" s="117">
        <v>0</v>
      </c>
      <c r="K50" s="117">
        <f t="shared" si="7"/>
        <v>0</v>
      </c>
      <c r="L50" s="18">
        <v>25080970</v>
      </c>
      <c r="M50" s="22">
        <v>0</v>
      </c>
      <c r="N50" s="23">
        <v>0</v>
      </c>
      <c r="O50" s="116">
        <v>4</v>
      </c>
      <c r="P50" s="117">
        <v>4</v>
      </c>
      <c r="Q50" s="118">
        <v>100</v>
      </c>
      <c r="R50" s="20">
        <v>26084213</v>
      </c>
      <c r="S50" s="20">
        <v>26084213</v>
      </c>
      <c r="T50" s="21">
        <f t="shared" si="1"/>
        <v>100</v>
      </c>
      <c r="U50" s="81">
        <v>4</v>
      </c>
      <c r="V50" s="48">
        <v>4</v>
      </c>
      <c r="W50" s="48">
        <v>100</v>
      </c>
      <c r="X50" s="20">
        <v>13898732</v>
      </c>
      <c r="Y50" s="20">
        <v>13898732</v>
      </c>
      <c r="Z50" s="38">
        <f t="shared" si="2"/>
        <v>100</v>
      </c>
      <c r="AA50" s="48">
        <v>12</v>
      </c>
      <c r="AB50" s="49">
        <v>11</v>
      </c>
      <c r="AC50" s="50">
        <v>91.666666666666657</v>
      </c>
      <c r="AD50" s="45">
        <v>28212680</v>
      </c>
      <c r="AE50" s="45">
        <v>20000000</v>
      </c>
      <c r="AF50" s="46">
        <v>70.890110404257939</v>
      </c>
      <c r="AG50" s="17" t="s">
        <v>36</v>
      </c>
    </row>
    <row r="51" spans="1:33" ht="84">
      <c r="A51" s="10">
        <v>43</v>
      </c>
      <c r="B51" s="11" t="s">
        <v>26</v>
      </c>
      <c r="C51" s="11" t="s">
        <v>55</v>
      </c>
      <c r="D51" s="11" t="s">
        <v>643</v>
      </c>
      <c r="E51" s="11" t="s">
        <v>667</v>
      </c>
      <c r="F51" s="11" t="s">
        <v>728</v>
      </c>
      <c r="G51" s="11" t="s">
        <v>75</v>
      </c>
      <c r="H51" s="11">
        <v>7</v>
      </c>
      <c r="I51" s="116">
        <v>0</v>
      </c>
      <c r="J51" s="117">
        <v>0</v>
      </c>
      <c r="K51" s="117">
        <v>0</v>
      </c>
      <c r="L51" s="18">
        <v>0</v>
      </c>
      <c r="M51" s="22">
        <v>0</v>
      </c>
      <c r="N51" s="23">
        <v>0</v>
      </c>
      <c r="O51" s="116">
        <v>2</v>
      </c>
      <c r="P51" s="117">
        <v>2</v>
      </c>
      <c r="Q51" s="118">
        <v>100</v>
      </c>
      <c r="R51" s="20">
        <v>26638583</v>
      </c>
      <c r="S51" s="20">
        <v>26638583</v>
      </c>
      <c r="T51" s="21">
        <f t="shared" si="1"/>
        <v>100</v>
      </c>
      <c r="U51" s="81">
        <v>3</v>
      </c>
      <c r="V51" s="48">
        <v>3</v>
      </c>
      <c r="W51" s="48">
        <v>100</v>
      </c>
      <c r="X51" s="20">
        <v>9000000</v>
      </c>
      <c r="Y51" s="20">
        <v>9000000</v>
      </c>
      <c r="Z51" s="38">
        <f t="shared" si="2"/>
        <v>100</v>
      </c>
      <c r="AA51" s="48">
        <v>2</v>
      </c>
      <c r="AB51" s="49">
        <v>2</v>
      </c>
      <c r="AC51" s="50">
        <v>100</v>
      </c>
      <c r="AD51" s="45">
        <v>26638584</v>
      </c>
      <c r="AE51" s="45">
        <v>26638584</v>
      </c>
      <c r="AF51" s="46">
        <v>100</v>
      </c>
      <c r="AG51" s="17" t="s">
        <v>36</v>
      </c>
    </row>
    <row r="52" spans="1:33" ht="84">
      <c r="A52" s="10">
        <v>44</v>
      </c>
      <c r="B52" s="11" t="s">
        <v>26</v>
      </c>
      <c r="C52" s="11" t="s">
        <v>55</v>
      </c>
      <c r="D52" s="11" t="s">
        <v>644</v>
      </c>
      <c r="E52" s="11" t="s">
        <v>668</v>
      </c>
      <c r="F52" s="11" t="s">
        <v>726</v>
      </c>
      <c r="G52" s="11" t="s">
        <v>76</v>
      </c>
      <c r="H52" s="11">
        <v>80</v>
      </c>
      <c r="I52" s="125">
        <v>0.8</v>
      </c>
      <c r="J52" s="117">
        <v>0</v>
      </c>
      <c r="K52" s="117">
        <f t="shared" ref="K52:K60" si="8">SUM(J52/I52*100)</f>
        <v>0</v>
      </c>
      <c r="L52" s="18">
        <v>82478937.5</v>
      </c>
      <c r="M52" s="22">
        <v>0</v>
      </c>
      <c r="N52" s="23">
        <v>0</v>
      </c>
      <c r="O52" s="125">
        <v>0.8</v>
      </c>
      <c r="P52" s="117">
        <v>0.8</v>
      </c>
      <c r="Q52" s="118">
        <v>100</v>
      </c>
      <c r="R52" s="20">
        <v>82478937</v>
      </c>
      <c r="S52" s="20">
        <v>82478937</v>
      </c>
      <c r="T52" s="21">
        <f t="shared" si="1"/>
        <v>100</v>
      </c>
      <c r="U52" s="87">
        <v>0.8</v>
      </c>
      <c r="V52" s="48">
        <v>0.8</v>
      </c>
      <c r="W52" s="48">
        <v>100</v>
      </c>
      <c r="X52" s="20">
        <v>341150000</v>
      </c>
      <c r="Y52" s="20">
        <v>341150000</v>
      </c>
      <c r="Z52" s="38">
        <f t="shared" si="2"/>
        <v>100</v>
      </c>
      <c r="AA52" s="56">
        <v>0.8</v>
      </c>
      <c r="AB52" s="57">
        <v>0.7</v>
      </c>
      <c r="AC52" s="50">
        <v>87.499999999999986</v>
      </c>
      <c r="AD52" s="45">
        <v>82478938</v>
      </c>
      <c r="AE52" s="45">
        <v>20000000</v>
      </c>
      <c r="AF52" s="46">
        <v>24.248614840312325</v>
      </c>
      <c r="AG52" s="17" t="s">
        <v>36</v>
      </c>
    </row>
    <row r="53" spans="1:33" ht="84">
      <c r="A53" s="10">
        <v>45</v>
      </c>
      <c r="B53" s="11" t="s">
        <v>26</v>
      </c>
      <c r="C53" s="11" t="s">
        <v>55</v>
      </c>
      <c r="D53" s="11" t="s">
        <v>644</v>
      </c>
      <c r="E53" s="11" t="s">
        <v>668</v>
      </c>
      <c r="F53" s="11" t="s">
        <v>726</v>
      </c>
      <c r="G53" s="11" t="s">
        <v>77</v>
      </c>
      <c r="H53" s="11">
        <v>30</v>
      </c>
      <c r="I53" s="116">
        <v>7</v>
      </c>
      <c r="J53" s="117">
        <v>0</v>
      </c>
      <c r="K53" s="117">
        <f t="shared" si="8"/>
        <v>0</v>
      </c>
      <c r="L53" s="18">
        <v>3319291.67</v>
      </c>
      <c r="M53" s="22">
        <v>0</v>
      </c>
      <c r="N53" s="23">
        <v>0</v>
      </c>
      <c r="O53" s="116">
        <v>10</v>
      </c>
      <c r="P53" s="127">
        <v>0</v>
      </c>
      <c r="Q53" s="118">
        <v>0</v>
      </c>
      <c r="R53" s="20">
        <v>6638583</v>
      </c>
      <c r="S53" s="20">
        <v>0</v>
      </c>
      <c r="T53" s="21">
        <f t="shared" si="1"/>
        <v>0</v>
      </c>
      <c r="U53" s="81">
        <v>10</v>
      </c>
      <c r="V53" s="76">
        <v>10</v>
      </c>
      <c r="W53" s="48">
        <v>100</v>
      </c>
      <c r="X53" s="20">
        <v>30000000</v>
      </c>
      <c r="Y53" s="20">
        <v>30000000</v>
      </c>
      <c r="Z53" s="38">
        <f t="shared" si="2"/>
        <v>100</v>
      </c>
      <c r="AA53" s="48">
        <v>5</v>
      </c>
      <c r="AB53" s="49">
        <v>4</v>
      </c>
      <c r="AC53" s="50">
        <v>80</v>
      </c>
      <c r="AD53" s="45">
        <v>3319292</v>
      </c>
      <c r="AE53" s="45">
        <v>20000000</v>
      </c>
      <c r="AF53" s="46">
        <v>602.53813162565984</v>
      </c>
      <c r="AG53" s="17" t="s">
        <v>36</v>
      </c>
    </row>
    <row r="54" spans="1:33" ht="84">
      <c r="A54" s="10">
        <v>46</v>
      </c>
      <c r="B54" s="11" t="s">
        <v>26</v>
      </c>
      <c r="C54" s="11" t="s">
        <v>55</v>
      </c>
      <c r="D54" s="11" t="s">
        <v>645</v>
      </c>
      <c r="E54" s="11" t="s">
        <v>666</v>
      </c>
      <c r="F54" s="11" t="s">
        <v>713</v>
      </c>
      <c r="G54" s="11" t="s">
        <v>78</v>
      </c>
      <c r="H54" s="11">
        <v>42</v>
      </c>
      <c r="I54" s="116">
        <v>11</v>
      </c>
      <c r="J54" s="117">
        <v>4</v>
      </c>
      <c r="K54" s="136">
        <f t="shared" si="8"/>
        <v>36.363636363636367</v>
      </c>
      <c r="L54" s="18">
        <v>3000000</v>
      </c>
      <c r="M54" s="18">
        <v>1090909</v>
      </c>
      <c r="N54" s="19">
        <v>36.363633333333333</v>
      </c>
      <c r="O54" s="116">
        <v>11</v>
      </c>
      <c r="P54" s="117">
        <v>8</v>
      </c>
      <c r="Q54" s="118">
        <v>72.727272727272734</v>
      </c>
      <c r="R54" s="20">
        <v>3120000</v>
      </c>
      <c r="S54" s="20">
        <v>3120000</v>
      </c>
      <c r="T54" s="21">
        <f t="shared" si="1"/>
        <v>100</v>
      </c>
      <c r="U54" s="81">
        <v>10</v>
      </c>
      <c r="V54" s="48">
        <v>11</v>
      </c>
      <c r="W54" s="48">
        <v>110.00000000000001</v>
      </c>
      <c r="X54" s="20">
        <v>4700000</v>
      </c>
      <c r="Y54" s="20">
        <v>3244800</v>
      </c>
      <c r="Z54" s="38">
        <f t="shared" si="2"/>
        <v>69.038297872340422</v>
      </c>
      <c r="AA54" s="48">
        <v>10</v>
      </c>
      <c r="AB54" s="49">
        <v>16</v>
      </c>
      <c r="AC54" s="50">
        <v>160</v>
      </c>
      <c r="AD54" s="45">
        <v>3374592</v>
      </c>
      <c r="AE54" s="47">
        <v>3374592</v>
      </c>
      <c r="AF54" s="46">
        <v>100</v>
      </c>
      <c r="AG54" s="17" t="s">
        <v>52</v>
      </c>
    </row>
    <row r="55" spans="1:33" ht="84">
      <c r="A55" s="10">
        <v>47</v>
      </c>
      <c r="B55" s="11" t="s">
        <v>26</v>
      </c>
      <c r="C55" s="11" t="s">
        <v>55</v>
      </c>
      <c r="D55" s="11" t="s">
        <v>645</v>
      </c>
      <c r="E55" s="11" t="s">
        <v>666</v>
      </c>
      <c r="F55" s="11" t="s">
        <v>714</v>
      </c>
      <c r="G55" s="11" t="s">
        <v>79</v>
      </c>
      <c r="H55" s="11">
        <v>2520</v>
      </c>
      <c r="I55" s="116">
        <v>330</v>
      </c>
      <c r="J55" s="117">
        <v>307</v>
      </c>
      <c r="K55" s="136">
        <f t="shared" si="8"/>
        <v>93.030303030303031</v>
      </c>
      <c r="L55" s="18">
        <v>3000000</v>
      </c>
      <c r="M55" s="18">
        <v>1260000</v>
      </c>
      <c r="N55" s="19">
        <v>42</v>
      </c>
      <c r="O55" s="116">
        <v>730</v>
      </c>
      <c r="P55" s="117">
        <v>310</v>
      </c>
      <c r="Q55" s="118">
        <v>42.465753424657535</v>
      </c>
      <c r="R55" s="20">
        <v>3120000</v>
      </c>
      <c r="S55" s="20">
        <v>3120000</v>
      </c>
      <c r="T55" s="21">
        <f t="shared" si="1"/>
        <v>100</v>
      </c>
      <c r="U55" s="81">
        <v>730</v>
      </c>
      <c r="V55" s="48">
        <v>820</v>
      </c>
      <c r="W55" s="48">
        <v>112.32876712328768</v>
      </c>
      <c r="X55" s="20">
        <v>9400000</v>
      </c>
      <c r="Y55" s="20">
        <v>3244800</v>
      </c>
      <c r="Z55" s="38">
        <f t="shared" si="2"/>
        <v>34.519148936170211</v>
      </c>
      <c r="AA55" s="48">
        <v>730</v>
      </c>
      <c r="AB55" s="49">
        <v>562</v>
      </c>
      <c r="AC55" s="50">
        <v>76.986301369863014</v>
      </c>
      <c r="AD55" s="45">
        <v>3374592</v>
      </c>
      <c r="AE55" s="47">
        <v>3374592</v>
      </c>
      <c r="AF55" s="46">
        <v>100</v>
      </c>
      <c r="AG55" s="17" t="s">
        <v>52</v>
      </c>
    </row>
    <row r="56" spans="1:33" ht="84">
      <c r="A56" s="10">
        <v>48</v>
      </c>
      <c r="B56" s="11" t="s">
        <v>26</v>
      </c>
      <c r="C56" s="11" t="s">
        <v>55</v>
      </c>
      <c r="D56" s="11" t="s">
        <v>645</v>
      </c>
      <c r="E56" s="11" t="s">
        <v>666</v>
      </c>
      <c r="F56" s="11" t="s">
        <v>729</v>
      </c>
      <c r="G56" s="11" t="s">
        <v>80</v>
      </c>
      <c r="H56" s="11">
        <v>3200</v>
      </c>
      <c r="I56" s="116">
        <v>800</v>
      </c>
      <c r="J56" s="117">
        <v>858</v>
      </c>
      <c r="K56" s="117">
        <f t="shared" si="8"/>
        <v>107.25</v>
      </c>
      <c r="L56" s="18">
        <v>257749712</v>
      </c>
      <c r="M56" s="18">
        <v>257749712</v>
      </c>
      <c r="N56" s="19">
        <v>100</v>
      </c>
      <c r="O56" s="116">
        <v>1200</v>
      </c>
      <c r="P56" s="117">
        <v>716</v>
      </c>
      <c r="Q56" s="118">
        <v>59.666666666666671</v>
      </c>
      <c r="R56" s="20">
        <v>268059700</v>
      </c>
      <c r="S56" s="20">
        <v>88569904</v>
      </c>
      <c r="T56" s="21">
        <f t="shared" si="1"/>
        <v>33.041111364371446</v>
      </c>
      <c r="U56" s="81">
        <v>800</v>
      </c>
      <c r="V56" s="48">
        <v>1440</v>
      </c>
      <c r="W56" s="48">
        <v>180</v>
      </c>
      <c r="X56" s="20">
        <v>358572124</v>
      </c>
      <c r="Y56" s="20">
        <v>108134771</v>
      </c>
      <c r="Z56" s="38">
        <f t="shared" si="2"/>
        <v>30.157048962344881</v>
      </c>
      <c r="AA56" s="48">
        <v>400</v>
      </c>
      <c r="AB56" s="49">
        <v>833</v>
      </c>
      <c r="AC56" s="50">
        <v>208.25</v>
      </c>
      <c r="AD56" s="45">
        <v>329933373</v>
      </c>
      <c r="AE56" s="47">
        <v>30176816</v>
      </c>
      <c r="AF56" s="46">
        <v>9.1463363422772037</v>
      </c>
      <c r="AG56" s="17" t="s">
        <v>52</v>
      </c>
    </row>
    <row r="57" spans="1:33" ht="84">
      <c r="A57" s="10">
        <v>49</v>
      </c>
      <c r="B57" s="11" t="s">
        <v>26</v>
      </c>
      <c r="C57" s="11" t="s">
        <v>55</v>
      </c>
      <c r="D57" s="11" t="s">
        <v>645</v>
      </c>
      <c r="E57" s="11" t="s">
        <v>666</v>
      </c>
      <c r="F57" s="11" t="s">
        <v>714</v>
      </c>
      <c r="G57" s="11" t="s">
        <v>81</v>
      </c>
      <c r="H57" s="11">
        <v>444</v>
      </c>
      <c r="I57" s="116">
        <v>111</v>
      </c>
      <c r="J57" s="117">
        <v>38</v>
      </c>
      <c r="K57" s="136">
        <f t="shared" si="8"/>
        <v>34.234234234234236</v>
      </c>
      <c r="L57" s="18">
        <v>36465450</v>
      </c>
      <c r="M57" s="18">
        <v>12483668</v>
      </c>
      <c r="N57" s="19">
        <v>34.23423542010314</v>
      </c>
      <c r="O57" s="116">
        <v>111</v>
      </c>
      <c r="P57" s="117">
        <v>136</v>
      </c>
      <c r="Q57" s="118">
        <v>122.52252252252251</v>
      </c>
      <c r="R57" s="20">
        <v>37924068</v>
      </c>
      <c r="S57" s="20">
        <v>37924068</v>
      </c>
      <c r="T57" s="21">
        <f t="shared" si="1"/>
        <v>100</v>
      </c>
      <c r="U57" s="81">
        <v>111</v>
      </c>
      <c r="V57" s="48">
        <v>175</v>
      </c>
      <c r="W57" s="48">
        <v>157.65765765765767</v>
      </c>
      <c r="X57" s="20">
        <v>59403073</v>
      </c>
      <c r="Y57" s="20">
        <v>29441031</v>
      </c>
      <c r="Z57" s="38">
        <f t="shared" si="2"/>
        <v>49.56146123955574</v>
      </c>
      <c r="AA57" s="48">
        <v>111</v>
      </c>
      <c r="AB57" s="49">
        <v>160</v>
      </c>
      <c r="AC57" s="50">
        <v>144.14414414414415</v>
      </c>
      <c r="AD57" s="45">
        <v>41018672</v>
      </c>
      <c r="AE57" s="47">
        <v>2000000</v>
      </c>
      <c r="AF57" s="46">
        <v>4.8758282569460079</v>
      </c>
      <c r="AG57" s="17" t="s">
        <v>52</v>
      </c>
    </row>
    <row r="58" spans="1:33" ht="84">
      <c r="A58" s="10">
        <v>50</v>
      </c>
      <c r="B58" s="11" t="s">
        <v>26</v>
      </c>
      <c r="C58" s="11" t="s">
        <v>55</v>
      </c>
      <c r="D58" s="11" t="s">
        <v>972</v>
      </c>
      <c r="E58" s="11" t="s">
        <v>669</v>
      </c>
      <c r="F58" s="11" t="s">
        <v>882</v>
      </c>
      <c r="G58" s="11" t="s">
        <v>82</v>
      </c>
      <c r="H58" s="11">
        <v>1</v>
      </c>
      <c r="I58" s="116">
        <v>1</v>
      </c>
      <c r="J58" s="117">
        <v>0</v>
      </c>
      <c r="K58" s="117">
        <f t="shared" si="8"/>
        <v>0</v>
      </c>
      <c r="L58" s="18">
        <v>98697000</v>
      </c>
      <c r="M58" s="18">
        <v>0</v>
      </c>
      <c r="N58" s="19">
        <v>0</v>
      </c>
      <c r="O58" s="116">
        <v>1</v>
      </c>
      <c r="P58" s="117">
        <v>0</v>
      </c>
      <c r="Q58" s="118">
        <v>0</v>
      </c>
      <c r="R58" s="20">
        <v>193236000</v>
      </c>
      <c r="S58" s="20">
        <v>0</v>
      </c>
      <c r="T58" s="21">
        <f t="shared" si="1"/>
        <v>0</v>
      </c>
      <c r="U58" s="81">
        <v>1</v>
      </c>
      <c r="V58" s="48">
        <v>1</v>
      </c>
      <c r="W58" s="48">
        <v>100</v>
      </c>
      <c r="X58" s="20">
        <v>186831000</v>
      </c>
      <c r="Y58" s="20">
        <v>77324267</v>
      </c>
      <c r="Z58" s="38">
        <f t="shared" si="2"/>
        <v>41.387278877702308</v>
      </c>
      <c r="AA58" s="48">
        <v>1</v>
      </c>
      <c r="AB58" s="49">
        <v>0.8</v>
      </c>
      <c r="AC58" s="50">
        <v>80</v>
      </c>
      <c r="AD58" s="45">
        <v>106524478</v>
      </c>
      <c r="AE58" s="45">
        <v>30450400</v>
      </c>
      <c r="AF58" s="46">
        <v>28.585354813942388</v>
      </c>
      <c r="AG58" s="17" t="s">
        <v>83</v>
      </c>
    </row>
    <row r="59" spans="1:33" ht="84">
      <c r="A59" s="10">
        <v>51</v>
      </c>
      <c r="B59" s="11" t="s">
        <v>26</v>
      </c>
      <c r="C59" s="11" t="s">
        <v>55</v>
      </c>
      <c r="D59" s="11" t="s">
        <v>646</v>
      </c>
      <c r="E59" s="11" t="s">
        <v>670</v>
      </c>
      <c r="F59" s="11" t="s">
        <v>730</v>
      </c>
      <c r="G59" s="11" t="s">
        <v>84</v>
      </c>
      <c r="H59" s="11">
        <v>1</v>
      </c>
      <c r="I59" s="116">
        <v>0.1</v>
      </c>
      <c r="J59" s="128">
        <v>0.1</v>
      </c>
      <c r="K59" s="117">
        <f t="shared" si="8"/>
        <v>100</v>
      </c>
      <c r="L59" s="18">
        <v>34605320</v>
      </c>
      <c r="M59" s="18">
        <v>34605320</v>
      </c>
      <c r="N59" s="19">
        <v>100</v>
      </c>
      <c r="O59" s="116">
        <v>0.6</v>
      </c>
      <c r="P59" s="128">
        <v>0.6</v>
      </c>
      <c r="Q59" s="118">
        <v>100</v>
      </c>
      <c r="R59" s="20">
        <v>34605321</v>
      </c>
      <c r="S59" s="20">
        <v>34605321</v>
      </c>
      <c r="T59" s="21">
        <f t="shared" si="1"/>
        <v>100</v>
      </c>
      <c r="U59" s="81">
        <v>0.2</v>
      </c>
      <c r="V59" s="88">
        <v>0.17</v>
      </c>
      <c r="W59" s="48">
        <v>85</v>
      </c>
      <c r="X59" s="20">
        <v>51907982</v>
      </c>
      <c r="Y59" s="20">
        <v>32586000</v>
      </c>
      <c r="Z59" s="38">
        <f t="shared" si="2"/>
        <v>62.776472412277563</v>
      </c>
      <c r="AA59" s="48">
        <v>0.1</v>
      </c>
      <c r="AB59" s="49">
        <v>7.0000000000000007E-2</v>
      </c>
      <c r="AC59" s="50">
        <v>70</v>
      </c>
      <c r="AD59" s="45">
        <v>19242633</v>
      </c>
      <c r="AE59" s="45">
        <v>19333000</v>
      </c>
      <c r="AF59" s="46">
        <v>100.46961868471951</v>
      </c>
      <c r="AG59" s="17" t="s">
        <v>83</v>
      </c>
    </row>
    <row r="60" spans="1:33" ht="84">
      <c r="A60" s="10">
        <v>52</v>
      </c>
      <c r="B60" s="11" t="s">
        <v>26</v>
      </c>
      <c r="C60" s="11" t="s">
        <v>55</v>
      </c>
      <c r="D60" s="11" t="s">
        <v>646</v>
      </c>
      <c r="E60" s="11" t="s">
        <v>670</v>
      </c>
      <c r="F60" s="11" t="s">
        <v>731</v>
      </c>
      <c r="G60" s="11" t="s">
        <v>85</v>
      </c>
      <c r="H60" s="11">
        <v>2</v>
      </c>
      <c r="I60" s="116">
        <v>0.5</v>
      </c>
      <c r="J60" s="117">
        <v>0</v>
      </c>
      <c r="K60" s="117">
        <f t="shared" si="8"/>
        <v>0</v>
      </c>
      <c r="L60" s="18">
        <v>49059500</v>
      </c>
      <c r="M60" s="18">
        <v>0</v>
      </c>
      <c r="N60" s="19">
        <v>0</v>
      </c>
      <c r="O60" s="116">
        <v>1</v>
      </c>
      <c r="P60" s="117">
        <v>1</v>
      </c>
      <c r="Q60" s="118">
        <v>100</v>
      </c>
      <c r="R60" s="20">
        <v>49059500</v>
      </c>
      <c r="S60" s="20">
        <v>32352032</v>
      </c>
      <c r="T60" s="21">
        <f t="shared" si="1"/>
        <v>65.944479662450703</v>
      </c>
      <c r="U60" s="81">
        <v>0.5</v>
      </c>
      <c r="V60" s="48">
        <v>0.75</v>
      </c>
      <c r="W60" s="48">
        <v>150</v>
      </c>
      <c r="X60" s="20">
        <v>49059500</v>
      </c>
      <c r="Y60" s="20">
        <v>17151702</v>
      </c>
      <c r="Z60" s="38">
        <f t="shared" si="2"/>
        <v>34.961020801271928</v>
      </c>
      <c r="AA60" s="48">
        <v>0</v>
      </c>
      <c r="AB60" s="49">
        <v>0.16</v>
      </c>
      <c r="AC60" s="50">
        <v>0</v>
      </c>
      <c r="AD60" s="47">
        <v>0</v>
      </c>
      <c r="AE60" s="47">
        <v>15372418</v>
      </c>
      <c r="AF60" s="46">
        <v>0</v>
      </c>
      <c r="AG60" s="17" t="s">
        <v>83</v>
      </c>
    </row>
    <row r="61" spans="1:33" ht="84">
      <c r="A61" s="10">
        <v>53</v>
      </c>
      <c r="B61" s="11" t="s">
        <v>26</v>
      </c>
      <c r="C61" s="11" t="s">
        <v>55</v>
      </c>
      <c r="D61" s="11" t="s">
        <v>646</v>
      </c>
      <c r="E61" s="11" t="s">
        <v>670</v>
      </c>
      <c r="F61" s="11" t="s">
        <v>732</v>
      </c>
      <c r="G61" s="11" t="s">
        <v>86</v>
      </c>
      <c r="H61" s="11">
        <v>30</v>
      </c>
      <c r="I61" s="116">
        <v>0</v>
      </c>
      <c r="J61" s="117">
        <v>0</v>
      </c>
      <c r="K61" s="117">
        <v>0</v>
      </c>
      <c r="L61" s="18">
        <v>0</v>
      </c>
      <c r="M61" s="18">
        <v>0</v>
      </c>
      <c r="N61" s="19">
        <v>0</v>
      </c>
      <c r="O61" s="116">
        <v>10</v>
      </c>
      <c r="P61" s="117">
        <v>0</v>
      </c>
      <c r="Q61" s="118">
        <v>0</v>
      </c>
      <c r="R61" s="20">
        <v>25610000</v>
      </c>
      <c r="S61" s="20">
        <v>3981612</v>
      </c>
      <c r="T61" s="21">
        <f t="shared" si="1"/>
        <v>15.547098789535339</v>
      </c>
      <c r="U61" s="81">
        <v>10</v>
      </c>
      <c r="V61" s="48">
        <v>10</v>
      </c>
      <c r="W61" s="48">
        <v>100</v>
      </c>
      <c r="X61" s="20">
        <v>25610000</v>
      </c>
      <c r="Y61" s="20">
        <v>22632258</v>
      </c>
      <c r="Z61" s="38">
        <f t="shared" si="2"/>
        <v>88.37273721202655</v>
      </c>
      <c r="AA61" s="48">
        <v>10</v>
      </c>
      <c r="AB61" s="49">
        <v>6</v>
      </c>
      <c r="AC61" s="50">
        <v>60</v>
      </c>
      <c r="AD61" s="45">
        <v>39599849</v>
      </c>
      <c r="AE61" s="47">
        <v>7450768</v>
      </c>
      <c r="AF61" s="46">
        <v>18.815142451679552</v>
      </c>
      <c r="AG61" s="17" t="s">
        <v>83</v>
      </c>
    </row>
    <row r="62" spans="1:33" ht="84">
      <c r="A62" s="10">
        <v>54</v>
      </c>
      <c r="B62" s="11" t="s">
        <v>26</v>
      </c>
      <c r="C62" s="11" t="s">
        <v>55</v>
      </c>
      <c r="D62" s="11" t="s">
        <v>647</v>
      </c>
      <c r="E62" s="11" t="s">
        <v>671</v>
      </c>
      <c r="F62" s="11" t="s">
        <v>733</v>
      </c>
      <c r="G62" s="11" t="s">
        <v>87</v>
      </c>
      <c r="H62" s="11">
        <v>124</v>
      </c>
      <c r="I62" s="154">
        <v>124</v>
      </c>
      <c r="J62" s="129">
        <v>124</v>
      </c>
      <c r="K62" s="117">
        <f>SUM(J62/I62*100)</f>
        <v>100</v>
      </c>
      <c r="L62" s="18">
        <v>486080000</v>
      </c>
      <c r="M62" s="18">
        <v>486080000</v>
      </c>
      <c r="N62" s="19">
        <v>100</v>
      </c>
      <c r="O62" s="116">
        <v>124</v>
      </c>
      <c r="P62" s="129">
        <v>124</v>
      </c>
      <c r="Q62" s="118">
        <v>100</v>
      </c>
      <c r="R62" s="20">
        <v>505523200</v>
      </c>
      <c r="S62" s="20">
        <v>505523200</v>
      </c>
      <c r="T62" s="21">
        <f t="shared" si="1"/>
        <v>100</v>
      </c>
      <c r="U62" s="89">
        <v>124</v>
      </c>
      <c r="V62" s="58">
        <v>124</v>
      </c>
      <c r="W62" s="48">
        <v>100</v>
      </c>
      <c r="X62" s="20">
        <v>525744128</v>
      </c>
      <c r="Y62" s="20">
        <v>457382693.42000002</v>
      </c>
      <c r="Z62" s="38">
        <f t="shared" si="2"/>
        <v>86.997204354891053</v>
      </c>
      <c r="AA62" s="58">
        <v>124</v>
      </c>
      <c r="AB62" s="59">
        <v>124</v>
      </c>
      <c r="AC62" s="50">
        <v>100</v>
      </c>
      <c r="AD62" s="45">
        <v>546773908</v>
      </c>
      <c r="AE62" s="45">
        <v>348138867.52160984</v>
      </c>
      <c r="AF62" s="46">
        <v>63.671448550834988</v>
      </c>
      <c r="AG62" s="17" t="s">
        <v>88</v>
      </c>
    </row>
    <row r="63" spans="1:33" ht="84">
      <c r="A63" s="10">
        <v>55</v>
      </c>
      <c r="B63" s="11" t="s">
        <v>26</v>
      </c>
      <c r="C63" s="11" t="s">
        <v>55</v>
      </c>
      <c r="D63" s="11" t="s">
        <v>647</v>
      </c>
      <c r="E63" s="11" t="s">
        <v>671</v>
      </c>
      <c r="F63" s="11" t="s">
        <v>734</v>
      </c>
      <c r="G63" s="11" t="s">
        <v>89</v>
      </c>
      <c r="H63" s="11">
        <v>5</v>
      </c>
      <c r="I63" s="154">
        <v>0</v>
      </c>
      <c r="J63" s="129">
        <v>0</v>
      </c>
      <c r="K63" s="117">
        <v>0</v>
      </c>
      <c r="L63" s="18">
        <v>0</v>
      </c>
      <c r="M63" s="18">
        <v>0</v>
      </c>
      <c r="N63" s="19">
        <v>0</v>
      </c>
      <c r="O63" s="116">
        <v>0</v>
      </c>
      <c r="P63" s="129">
        <v>0</v>
      </c>
      <c r="Q63" s="118">
        <v>0</v>
      </c>
      <c r="R63" s="20">
        <v>0</v>
      </c>
      <c r="S63" s="20">
        <v>0</v>
      </c>
      <c r="T63" s="21">
        <v>0</v>
      </c>
      <c r="U63" s="89">
        <v>2</v>
      </c>
      <c r="V63" s="58">
        <v>0</v>
      </c>
      <c r="W63" s="48">
        <v>0</v>
      </c>
      <c r="X63" s="20">
        <v>336000000</v>
      </c>
      <c r="Y63" s="20">
        <v>0</v>
      </c>
      <c r="Z63" s="38">
        <f t="shared" si="2"/>
        <v>0</v>
      </c>
      <c r="AA63" s="58">
        <v>3</v>
      </c>
      <c r="AB63" s="59">
        <v>0</v>
      </c>
      <c r="AC63" s="50">
        <v>0</v>
      </c>
      <c r="AD63" s="45">
        <v>504000000</v>
      </c>
      <c r="AE63" s="47">
        <v>0</v>
      </c>
      <c r="AF63" s="46">
        <v>0</v>
      </c>
      <c r="AG63" s="17" t="s">
        <v>90</v>
      </c>
    </row>
    <row r="64" spans="1:33" ht="84">
      <c r="A64" s="10">
        <v>56</v>
      </c>
      <c r="B64" s="11" t="s">
        <v>26</v>
      </c>
      <c r="C64" s="11" t="s">
        <v>55</v>
      </c>
      <c r="D64" s="11" t="s">
        <v>647</v>
      </c>
      <c r="E64" s="11" t="s">
        <v>671</v>
      </c>
      <c r="F64" s="11" t="s">
        <v>734</v>
      </c>
      <c r="G64" s="11" t="s">
        <v>91</v>
      </c>
      <c r="H64" s="11">
        <v>5</v>
      </c>
      <c r="I64" s="154">
        <v>0</v>
      </c>
      <c r="J64" s="129">
        <v>0</v>
      </c>
      <c r="K64" s="117">
        <v>0</v>
      </c>
      <c r="L64" s="18">
        <v>0</v>
      </c>
      <c r="M64" s="18">
        <v>0</v>
      </c>
      <c r="N64" s="19">
        <v>0</v>
      </c>
      <c r="O64" s="116">
        <v>0</v>
      </c>
      <c r="P64" s="129">
        <v>0</v>
      </c>
      <c r="Q64" s="118">
        <v>0</v>
      </c>
      <c r="R64" s="20">
        <v>0</v>
      </c>
      <c r="S64" s="20">
        <v>0</v>
      </c>
      <c r="T64" s="21">
        <v>0</v>
      </c>
      <c r="U64" s="89">
        <v>2</v>
      </c>
      <c r="V64" s="58">
        <v>0</v>
      </c>
      <c r="W64" s="48">
        <v>0</v>
      </c>
      <c r="X64" s="20">
        <v>160000000</v>
      </c>
      <c r="Y64" s="20">
        <v>0</v>
      </c>
      <c r="Z64" s="38">
        <f t="shared" si="2"/>
        <v>0</v>
      </c>
      <c r="AA64" s="58">
        <v>3</v>
      </c>
      <c r="AB64" s="59">
        <v>0</v>
      </c>
      <c r="AC64" s="50">
        <v>0</v>
      </c>
      <c r="AD64" s="45">
        <v>240000000</v>
      </c>
      <c r="AE64" s="47">
        <v>0</v>
      </c>
      <c r="AF64" s="46">
        <v>0</v>
      </c>
      <c r="AG64" s="17" t="s">
        <v>88</v>
      </c>
    </row>
    <row r="65" spans="1:33" ht="84">
      <c r="A65" s="10">
        <v>57</v>
      </c>
      <c r="B65" s="11" t="s">
        <v>26</v>
      </c>
      <c r="C65" s="11" t="s">
        <v>55</v>
      </c>
      <c r="D65" s="11" t="s">
        <v>647</v>
      </c>
      <c r="E65" s="11" t="s">
        <v>671</v>
      </c>
      <c r="F65" s="11" t="s">
        <v>733</v>
      </c>
      <c r="G65" s="11" t="s">
        <v>92</v>
      </c>
      <c r="H65" s="11">
        <v>38</v>
      </c>
      <c r="I65" s="154">
        <v>38</v>
      </c>
      <c r="J65" s="129">
        <v>38</v>
      </c>
      <c r="K65" s="117">
        <f>SUM(J65/I65*100)</f>
        <v>100</v>
      </c>
      <c r="L65" s="18">
        <v>148960000</v>
      </c>
      <c r="M65" s="18">
        <v>148960000</v>
      </c>
      <c r="N65" s="19">
        <v>100</v>
      </c>
      <c r="O65" s="116">
        <v>38</v>
      </c>
      <c r="P65" s="129">
        <v>38</v>
      </c>
      <c r="Q65" s="118">
        <v>100</v>
      </c>
      <c r="R65" s="20">
        <v>154918418</v>
      </c>
      <c r="S65" s="20">
        <v>154918418</v>
      </c>
      <c r="T65" s="21">
        <f>(S65*100)/R65</f>
        <v>100</v>
      </c>
      <c r="U65" s="89">
        <v>38</v>
      </c>
      <c r="V65" s="58">
        <v>38</v>
      </c>
      <c r="W65" s="48">
        <v>100</v>
      </c>
      <c r="X65" s="20">
        <v>161115136</v>
      </c>
      <c r="Y65" s="20">
        <v>140165664.11000001</v>
      </c>
      <c r="Z65" s="38">
        <f t="shared" si="2"/>
        <v>86.99720435328932</v>
      </c>
      <c r="AA65" s="58">
        <v>38</v>
      </c>
      <c r="AB65" s="59">
        <v>38</v>
      </c>
      <c r="AC65" s="50">
        <v>100</v>
      </c>
      <c r="AD65" s="45">
        <v>167559746</v>
      </c>
      <c r="AE65" s="45">
        <v>106687717.46629979</v>
      </c>
      <c r="AF65" s="46">
        <v>63.671448550834988</v>
      </c>
      <c r="AG65" s="17" t="s">
        <v>88</v>
      </c>
    </row>
    <row r="66" spans="1:33" ht="84">
      <c r="A66" s="10">
        <v>58</v>
      </c>
      <c r="B66" s="11" t="s">
        <v>26</v>
      </c>
      <c r="C66" s="11" t="s">
        <v>55</v>
      </c>
      <c r="D66" s="11" t="s">
        <v>647</v>
      </c>
      <c r="E66" s="11" t="s">
        <v>671</v>
      </c>
      <c r="F66" s="11" t="s">
        <v>734</v>
      </c>
      <c r="G66" s="11" t="s">
        <v>93</v>
      </c>
      <c r="H66" s="11">
        <v>8</v>
      </c>
      <c r="I66" s="154">
        <v>0</v>
      </c>
      <c r="J66" s="129">
        <v>0</v>
      </c>
      <c r="K66" s="117">
        <v>0</v>
      </c>
      <c r="L66" s="18">
        <v>0</v>
      </c>
      <c r="M66" s="18">
        <v>0</v>
      </c>
      <c r="N66" s="19">
        <v>0</v>
      </c>
      <c r="O66" s="116">
        <v>0</v>
      </c>
      <c r="P66" s="129">
        <v>0</v>
      </c>
      <c r="Q66" s="118">
        <v>0</v>
      </c>
      <c r="R66" s="20">
        <v>0</v>
      </c>
      <c r="S66" s="20">
        <v>0</v>
      </c>
      <c r="T66" s="21">
        <v>0</v>
      </c>
      <c r="U66" s="89">
        <v>4</v>
      </c>
      <c r="V66" s="58">
        <v>3.73</v>
      </c>
      <c r="W66" s="48">
        <v>93.25</v>
      </c>
      <c r="X66" s="20">
        <v>3540000000</v>
      </c>
      <c r="Y66" s="20">
        <v>198288836</v>
      </c>
      <c r="Z66" s="38">
        <f t="shared" si="2"/>
        <v>5.6013795480225985</v>
      </c>
      <c r="AA66" s="58">
        <v>4</v>
      </c>
      <c r="AB66" s="59">
        <v>0</v>
      </c>
      <c r="AC66" s="50">
        <v>0</v>
      </c>
      <c r="AD66" s="45">
        <v>3540000000</v>
      </c>
      <c r="AE66" s="47">
        <v>0</v>
      </c>
      <c r="AF66" s="46">
        <v>0</v>
      </c>
      <c r="AG66" s="17" t="s">
        <v>88</v>
      </c>
    </row>
    <row r="67" spans="1:33" ht="84">
      <c r="A67" s="10">
        <v>59</v>
      </c>
      <c r="B67" s="11" t="s">
        <v>26</v>
      </c>
      <c r="C67" s="11" t="s">
        <v>55</v>
      </c>
      <c r="D67" s="11" t="s">
        <v>647</v>
      </c>
      <c r="E67" s="11" t="s">
        <v>671</v>
      </c>
      <c r="F67" s="11" t="s">
        <v>733</v>
      </c>
      <c r="G67" s="11" t="s">
        <v>94</v>
      </c>
      <c r="H67" s="11">
        <v>145</v>
      </c>
      <c r="I67" s="154">
        <v>145</v>
      </c>
      <c r="J67" s="129">
        <v>145</v>
      </c>
      <c r="K67" s="117">
        <f>SUM(J67/I67*100)</f>
        <v>100</v>
      </c>
      <c r="L67" s="18">
        <v>568400000</v>
      </c>
      <c r="M67" s="18">
        <v>568400000</v>
      </c>
      <c r="N67" s="19">
        <v>100</v>
      </c>
      <c r="O67" s="116">
        <v>145</v>
      </c>
      <c r="P67" s="129">
        <v>145</v>
      </c>
      <c r="Q67" s="118">
        <v>100</v>
      </c>
      <c r="R67" s="20">
        <v>591136000</v>
      </c>
      <c r="S67" s="20">
        <v>591136000</v>
      </c>
      <c r="T67" s="21">
        <f t="shared" ref="T67:T72" si="9">(S67*100)/R67</f>
        <v>100</v>
      </c>
      <c r="U67" s="89">
        <v>145</v>
      </c>
      <c r="V67" s="58">
        <v>145</v>
      </c>
      <c r="W67" s="48">
        <v>100</v>
      </c>
      <c r="X67" s="20">
        <v>614781440</v>
      </c>
      <c r="Y67" s="20">
        <v>534842665.69</v>
      </c>
      <c r="Z67" s="38">
        <f t="shared" si="2"/>
        <v>86.99720435444506</v>
      </c>
      <c r="AA67" s="58">
        <v>145</v>
      </c>
      <c r="AB67" s="59">
        <v>145</v>
      </c>
      <c r="AC67" s="50">
        <v>100</v>
      </c>
      <c r="AD67" s="45">
        <v>639372715</v>
      </c>
      <c r="AE67" s="45">
        <v>407097869.27930182</v>
      </c>
      <c r="AF67" s="46">
        <v>63.671448550834988</v>
      </c>
      <c r="AG67" s="17" t="s">
        <v>88</v>
      </c>
    </row>
    <row r="68" spans="1:33" ht="84">
      <c r="A68" s="10">
        <v>60</v>
      </c>
      <c r="B68" s="11" t="s">
        <v>26</v>
      </c>
      <c r="C68" s="11" t="s">
        <v>55</v>
      </c>
      <c r="D68" s="11" t="s">
        <v>647</v>
      </c>
      <c r="E68" s="11" t="s">
        <v>671</v>
      </c>
      <c r="F68" s="11" t="s">
        <v>734</v>
      </c>
      <c r="G68" s="11" t="s">
        <v>95</v>
      </c>
      <c r="H68" s="11">
        <v>1</v>
      </c>
      <c r="I68" s="154">
        <v>0</v>
      </c>
      <c r="J68" s="129">
        <v>0</v>
      </c>
      <c r="K68" s="117">
        <v>0</v>
      </c>
      <c r="L68" s="18">
        <v>0</v>
      </c>
      <c r="M68" s="18">
        <v>0</v>
      </c>
      <c r="N68" s="19">
        <v>0</v>
      </c>
      <c r="O68" s="116">
        <v>1</v>
      </c>
      <c r="P68" s="129">
        <v>1</v>
      </c>
      <c r="Q68" s="118">
        <v>100</v>
      </c>
      <c r="R68" s="20">
        <v>950000000</v>
      </c>
      <c r="S68" s="20">
        <v>950000000</v>
      </c>
      <c r="T68" s="21">
        <f t="shared" si="9"/>
        <v>100</v>
      </c>
      <c r="U68" s="89">
        <v>0</v>
      </c>
      <c r="V68" s="58">
        <v>0</v>
      </c>
      <c r="W68" s="48">
        <v>0</v>
      </c>
      <c r="X68" s="20">
        <v>0</v>
      </c>
      <c r="Y68" s="20">
        <v>0</v>
      </c>
      <c r="Z68" s="38">
        <v>0</v>
      </c>
      <c r="AA68" s="58">
        <v>0</v>
      </c>
      <c r="AB68" s="59">
        <v>0</v>
      </c>
      <c r="AC68" s="50">
        <v>0</v>
      </c>
      <c r="AD68" s="47">
        <v>0</v>
      </c>
      <c r="AE68" s="47">
        <v>0</v>
      </c>
      <c r="AF68" s="46">
        <v>0</v>
      </c>
      <c r="AG68" s="17" t="s">
        <v>88</v>
      </c>
    </row>
    <row r="69" spans="1:33" ht="84">
      <c r="A69" s="10">
        <v>61</v>
      </c>
      <c r="B69" s="11" t="s">
        <v>26</v>
      </c>
      <c r="C69" s="11" t="s">
        <v>55</v>
      </c>
      <c r="D69" s="11" t="s">
        <v>647</v>
      </c>
      <c r="E69" s="11" t="s">
        <v>671</v>
      </c>
      <c r="F69" s="11" t="s">
        <v>735</v>
      </c>
      <c r="G69" s="11" t="s">
        <v>96</v>
      </c>
      <c r="H69" s="11">
        <v>42</v>
      </c>
      <c r="I69" s="154">
        <v>42</v>
      </c>
      <c r="J69" s="129">
        <v>0</v>
      </c>
      <c r="K69" s="117">
        <f t="shared" ref="K69:K70" si="10">SUM(J69/I69*100)</f>
        <v>0</v>
      </c>
      <c r="L69" s="18">
        <v>0</v>
      </c>
      <c r="M69" s="18">
        <v>0</v>
      </c>
      <c r="N69" s="19">
        <v>0</v>
      </c>
      <c r="O69" s="116">
        <v>42</v>
      </c>
      <c r="P69" s="129">
        <v>42</v>
      </c>
      <c r="Q69" s="118">
        <v>100</v>
      </c>
      <c r="R69" s="20">
        <v>9152000</v>
      </c>
      <c r="S69" s="20">
        <v>33600000</v>
      </c>
      <c r="T69" s="21">
        <f t="shared" si="9"/>
        <v>367.13286713286715</v>
      </c>
      <c r="U69" s="89">
        <v>42</v>
      </c>
      <c r="V69" s="58">
        <v>42</v>
      </c>
      <c r="W69" s="48">
        <v>100</v>
      </c>
      <c r="X69" s="20">
        <v>9518080</v>
      </c>
      <c r="Y69" s="20">
        <v>154919944.53999999</v>
      </c>
      <c r="Z69" s="38">
        <f t="shared" si="2"/>
        <v>1627.6386050548008</v>
      </c>
      <c r="AA69" s="58">
        <v>42</v>
      </c>
      <c r="AB69" s="59">
        <v>42</v>
      </c>
      <c r="AC69" s="50">
        <v>100</v>
      </c>
      <c r="AD69" s="45">
        <v>9898802</v>
      </c>
      <c r="AE69" s="45">
        <v>117918003.51538397</v>
      </c>
      <c r="AF69" s="46">
        <v>1191.2350960791414</v>
      </c>
      <c r="AG69" s="17" t="s">
        <v>88</v>
      </c>
    </row>
    <row r="70" spans="1:33" ht="84">
      <c r="A70" s="10">
        <v>62</v>
      </c>
      <c r="B70" s="11" t="s">
        <v>26</v>
      </c>
      <c r="C70" s="11" t="s">
        <v>55</v>
      </c>
      <c r="D70" s="11" t="s">
        <v>647</v>
      </c>
      <c r="E70" s="11" t="s">
        <v>671</v>
      </c>
      <c r="F70" s="11" t="s">
        <v>736</v>
      </c>
      <c r="G70" s="11" t="s">
        <v>97</v>
      </c>
      <c r="H70" s="11">
        <v>13083</v>
      </c>
      <c r="I70" s="154">
        <v>3271</v>
      </c>
      <c r="J70" s="129">
        <v>3618</v>
      </c>
      <c r="K70" s="136">
        <f t="shared" si="10"/>
        <v>110.60837664322838</v>
      </c>
      <c r="L70" s="18">
        <v>3956097788</v>
      </c>
      <c r="M70" s="18">
        <v>832544158.6582458</v>
      </c>
      <c r="N70" s="19">
        <v>21.04457986816189</v>
      </c>
      <c r="O70" s="116">
        <v>3271</v>
      </c>
      <c r="P70" s="129">
        <v>3508</v>
      </c>
      <c r="Q70" s="118">
        <v>107.24549067563436</v>
      </c>
      <c r="R70" s="20">
        <v>1038248080</v>
      </c>
      <c r="S70" s="20">
        <v>1038248080</v>
      </c>
      <c r="T70" s="21">
        <f t="shared" si="9"/>
        <v>100</v>
      </c>
      <c r="U70" s="89">
        <v>3271</v>
      </c>
      <c r="V70" s="58">
        <v>3271</v>
      </c>
      <c r="W70" s="48">
        <v>100</v>
      </c>
      <c r="X70" s="20">
        <v>4033515066</v>
      </c>
      <c r="Y70" s="20">
        <v>863098274.64999998</v>
      </c>
      <c r="Z70" s="38">
        <f t="shared" si="2"/>
        <v>21.398166624574596</v>
      </c>
      <c r="AA70" s="58">
        <v>3270</v>
      </c>
      <c r="AB70" s="59">
        <v>3849</v>
      </c>
      <c r="AC70" s="50">
        <v>117.70642201834862</v>
      </c>
      <c r="AD70" s="45">
        <v>4275524400</v>
      </c>
      <c r="AE70" s="45">
        <v>495347555.5094676</v>
      </c>
      <c r="AF70" s="46">
        <v>11.585656148038066</v>
      </c>
      <c r="AG70" s="17" t="s">
        <v>88</v>
      </c>
    </row>
    <row r="71" spans="1:33" ht="84">
      <c r="A71" s="10">
        <v>63</v>
      </c>
      <c r="B71" s="11" t="s">
        <v>26</v>
      </c>
      <c r="C71" s="11" t="s">
        <v>55</v>
      </c>
      <c r="D71" s="11" t="s">
        <v>648</v>
      </c>
      <c r="E71" s="11" t="s">
        <v>672</v>
      </c>
      <c r="F71" s="11" t="s">
        <v>737</v>
      </c>
      <c r="G71" s="11" t="s">
        <v>98</v>
      </c>
      <c r="H71" s="11">
        <v>200</v>
      </c>
      <c r="I71" s="116">
        <v>0</v>
      </c>
      <c r="J71" s="117">
        <v>0</v>
      </c>
      <c r="K71" s="117">
        <v>0</v>
      </c>
      <c r="L71" s="18">
        <v>0</v>
      </c>
      <c r="M71" s="18">
        <v>0</v>
      </c>
      <c r="N71" s="19">
        <v>0</v>
      </c>
      <c r="O71" s="116">
        <v>100</v>
      </c>
      <c r="P71" s="117">
        <v>40</v>
      </c>
      <c r="Q71" s="118">
        <v>40</v>
      </c>
      <c r="R71" s="20">
        <v>45330000</v>
      </c>
      <c r="S71" s="20">
        <v>0</v>
      </c>
      <c r="T71" s="21">
        <f t="shared" si="9"/>
        <v>0</v>
      </c>
      <c r="U71" s="81">
        <v>200</v>
      </c>
      <c r="V71" s="48">
        <v>141</v>
      </c>
      <c r="W71" s="48">
        <v>70.5</v>
      </c>
      <c r="X71" s="20">
        <v>90660000</v>
      </c>
      <c r="Y71" s="20">
        <v>10727968.93</v>
      </c>
      <c r="Z71" s="38">
        <f t="shared" si="2"/>
        <v>11.833188760202956</v>
      </c>
      <c r="AA71" s="48">
        <v>160</v>
      </c>
      <c r="AB71" s="49">
        <v>21</v>
      </c>
      <c r="AC71" s="50">
        <v>13.125</v>
      </c>
      <c r="AD71" s="45">
        <v>42993230</v>
      </c>
      <c r="AE71" s="47">
        <v>38741653</v>
      </c>
      <c r="AF71" s="46">
        <v>90.111054693959957</v>
      </c>
      <c r="AG71" s="17" t="s">
        <v>99</v>
      </c>
    </row>
    <row r="72" spans="1:33" ht="84">
      <c r="A72" s="10">
        <v>64</v>
      </c>
      <c r="B72" s="11" t="s">
        <v>26</v>
      </c>
      <c r="C72" s="11" t="s">
        <v>55</v>
      </c>
      <c r="D72" s="11" t="s">
        <v>648</v>
      </c>
      <c r="E72" s="11" t="s">
        <v>672</v>
      </c>
      <c r="F72" s="11" t="s">
        <v>738</v>
      </c>
      <c r="G72" s="11" t="s">
        <v>100</v>
      </c>
      <c r="H72" s="11">
        <v>50</v>
      </c>
      <c r="I72" s="116">
        <v>0</v>
      </c>
      <c r="J72" s="117">
        <v>0</v>
      </c>
      <c r="K72" s="117">
        <v>0</v>
      </c>
      <c r="L72" s="18">
        <v>0</v>
      </c>
      <c r="M72" s="18">
        <v>0</v>
      </c>
      <c r="N72" s="19">
        <v>0</v>
      </c>
      <c r="O72" s="116">
        <v>25</v>
      </c>
      <c r="P72" s="117">
        <v>0</v>
      </c>
      <c r="Q72" s="118">
        <v>0</v>
      </c>
      <c r="R72" s="20">
        <v>7992500</v>
      </c>
      <c r="S72" s="20">
        <v>0</v>
      </c>
      <c r="T72" s="21">
        <f t="shared" si="9"/>
        <v>0</v>
      </c>
      <c r="U72" s="81">
        <v>50</v>
      </c>
      <c r="V72" s="48">
        <v>50</v>
      </c>
      <c r="W72" s="48">
        <v>100</v>
      </c>
      <c r="X72" s="20">
        <v>95985000</v>
      </c>
      <c r="Y72" s="20">
        <v>175700025.97999999</v>
      </c>
      <c r="Z72" s="38">
        <f t="shared" si="2"/>
        <v>183.04946187425116</v>
      </c>
      <c r="AA72" s="48">
        <v>50</v>
      </c>
      <c r="AB72" s="49">
        <v>0</v>
      </c>
      <c r="AC72" s="50">
        <v>0</v>
      </c>
      <c r="AD72" s="45">
        <v>7580845</v>
      </c>
      <c r="AE72" s="47">
        <v>0</v>
      </c>
      <c r="AF72" s="46">
        <v>0</v>
      </c>
      <c r="AG72" s="17" t="s">
        <v>99</v>
      </c>
    </row>
    <row r="73" spans="1:33" ht="84">
      <c r="A73" s="10">
        <v>65</v>
      </c>
      <c r="B73" s="11" t="s">
        <v>26</v>
      </c>
      <c r="C73" s="11" t="s">
        <v>55</v>
      </c>
      <c r="D73" s="11" t="s">
        <v>648</v>
      </c>
      <c r="E73" s="11" t="s">
        <v>673</v>
      </c>
      <c r="F73" s="11" t="s">
        <v>739</v>
      </c>
      <c r="G73" s="11" t="s">
        <v>101</v>
      </c>
      <c r="H73" s="11">
        <v>1</v>
      </c>
      <c r="I73" s="116">
        <v>0</v>
      </c>
      <c r="J73" s="117">
        <v>0</v>
      </c>
      <c r="K73" s="117">
        <v>0</v>
      </c>
      <c r="L73" s="18">
        <v>0</v>
      </c>
      <c r="M73" s="18">
        <v>0</v>
      </c>
      <c r="N73" s="19">
        <v>0</v>
      </c>
      <c r="O73" s="116">
        <v>0</v>
      </c>
      <c r="P73" s="117">
        <v>0</v>
      </c>
      <c r="Q73" s="118">
        <v>0</v>
      </c>
      <c r="R73" s="20">
        <v>0</v>
      </c>
      <c r="S73" s="20">
        <v>0</v>
      </c>
      <c r="T73" s="21">
        <v>0</v>
      </c>
      <c r="U73" s="81">
        <v>1</v>
      </c>
      <c r="V73" s="48">
        <v>0</v>
      </c>
      <c r="W73" s="48">
        <v>0</v>
      </c>
      <c r="X73" s="20">
        <v>6000000000</v>
      </c>
      <c r="Y73" s="20">
        <v>0</v>
      </c>
      <c r="Z73" s="38">
        <f t="shared" si="2"/>
        <v>0</v>
      </c>
      <c r="AA73" s="48">
        <v>1</v>
      </c>
      <c r="AB73" s="49">
        <v>0.5</v>
      </c>
      <c r="AC73" s="50">
        <v>50</v>
      </c>
      <c r="AD73" s="45">
        <v>5998739860</v>
      </c>
      <c r="AE73" s="47">
        <v>0</v>
      </c>
      <c r="AF73" s="46">
        <v>0</v>
      </c>
      <c r="AG73" s="17" t="s">
        <v>102</v>
      </c>
    </row>
    <row r="74" spans="1:33" ht="48">
      <c r="A74" s="10">
        <v>66</v>
      </c>
      <c r="B74" s="11" t="s">
        <v>26</v>
      </c>
      <c r="C74" s="11" t="s">
        <v>103</v>
      </c>
      <c r="D74" s="11" t="s">
        <v>648</v>
      </c>
      <c r="E74" s="11" t="s">
        <v>673</v>
      </c>
      <c r="F74" s="11" t="s">
        <v>739</v>
      </c>
      <c r="G74" s="11" t="s">
        <v>104</v>
      </c>
      <c r="H74" s="11">
        <v>6000</v>
      </c>
      <c r="I74" s="116">
        <v>600</v>
      </c>
      <c r="J74" s="117">
        <v>0</v>
      </c>
      <c r="K74" s="117">
        <f t="shared" ref="K74:K76" si="11">SUM(J74/I74*100)</f>
        <v>0</v>
      </c>
      <c r="L74" s="18">
        <v>1500000000</v>
      </c>
      <c r="M74" s="18">
        <v>0</v>
      </c>
      <c r="N74" s="19">
        <v>0</v>
      </c>
      <c r="O74" s="116">
        <v>2100</v>
      </c>
      <c r="P74" s="117">
        <v>389</v>
      </c>
      <c r="Q74" s="118">
        <v>18.523809523809522</v>
      </c>
      <c r="R74" s="20">
        <v>5250000000</v>
      </c>
      <c r="S74" s="20">
        <v>3135978758</v>
      </c>
      <c r="T74" s="21">
        <f t="shared" ref="T74:T112" si="12">(S74*100)/R74</f>
        <v>59.732928723809522</v>
      </c>
      <c r="U74" s="81">
        <v>1700</v>
      </c>
      <c r="V74" s="48">
        <v>4208</v>
      </c>
      <c r="W74" s="48">
        <v>247.52941176470586</v>
      </c>
      <c r="X74" s="20">
        <v>20000000000</v>
      </c>
      <c r="Y74" s="20">
        <v>1726176079</v>
      </c>
      <c r="Z74" s="38">
        <f t="shared" ref="Z74:Z137" si="13">SUM(Y74/X74*100)</f>
        <v>8.6308803950000001</v>
      </c>
      <c r="AA74" s="48">
        <v>1600</v>
      </c>
      <c r="AB74" s="49">
        <v>0</v>
      </c>
      <c r="AC74" s="50">
        <v>0</v>
      </c>
      <c r="AD74" s="45">
        <v>60777911911</v>
      </c>
      <c r="AE74" s="47">
        <v>0</v>
      </c>
      <c r="AF74" s="46">
        <v>0</v>
      </c>
      <c r="AG74" s="17" t="s">
        <v>102</v>
      </c>
    </row>
    <row r="75" spans="1:33" ht="36">
      <c r="A75" s="10">
        <v>67</v>
      </c>
      <c r="B75" s="11" t="s">
        <v>26</v>
      </c>
      <c r="C75" s="11" t="s">
        <v>103</v>
      </c>
      <c r="D75" s="11" t="s">
        <v>648</v>
      </c>
      <c r="E75" s="11" t="s">
        <v>673</v>
      </c>
      <c r="F75" s="11" t="s">
        <v>739</v>
      </c>
      <c r="G75" s="11" t="s">
        <v>105</v>
      </c>
      <c r="H75" s="11">
        <v>150</v>
      </c>
      <c r="I75" s="116">
        <v>30</v>
      </c>
      <c r="J75" s="117">
        <v>30</v>
      </c>
      <c r="K75" s="117">
        <f t="shared" si="11"/>
        <v>100</v>
      </c>
      <c r="L75" s="18">
        <v>195000000</v>
      </c>
      <c r="M75" s="18">
        <v>218646597</v>
      </c>
      <c r="N75" s="19">
        <v>112.12645999999999</v>
      </c>
      <c r="O75" s="116">
        <v>42</v>
      </c>
      <c r="P75" s="117">
        <v>42</v>
      </c>
      <c r="Q75" s="118">
        <v>100</v>
      </c>
      <c r="R75" s="20">
        <v>565200000</v>
      </c>
      <c r="S75" s="20">
        <v>285801531.60000002</v>
      </c>
      <c r="T75" s="21">
        <f t="shared" si="12"/>
        <v>50.566442250530791</v>
      </c>
      <c r="U75" s="81">
        <v>42</v>
      </c>
      <c r="V75" s="48">
        <v>42</v>
      </c>
      <c r="W75" s="48">
        <v>100</v>
      </c>
      <c r="X75" s="20">
        <v>1019788392</v>
      </c>
      <c r="Y75" s="20">
        <v>368827700</v>
      </c>
      <c r="Z75" s="38">
        <f t="shared" si="13"/>
        <v>36.167081611574183</v>
      </c>
      <c r="AA75" s="48">
        <v>38</v>
      </c>
      <c r="AB75" s="49">
        <v>21</v>
      </c>
      <c r="AC75" s="50">
        <v>55.26315789473685</v>
      </c>
      <c r="AD75" s="45">
        <v>758880450</v>
      </c>
      <c r="AE75" s="45">
        <v>336643750</v>
      </c>
      <c r="AF75" s="46">
        <v>44.360577479628049</v>
      </c>
      <c r="AG75" s="17" t="s">
        <v>102</v>
      </c>
    </row>
    <row r="76" spans="1:33" ht="72">
      <c r="A76" s="10">
        <v>68</v>
      </c>
      <c r="B76" s="11" t="s">
        <v>26</v>
      </c>
      <c r="C76" s="11" t="s">
        <v>103</v>
      </c>
      <c r="D76" s="11" t="s">
        <v>648</v>
      </c>
      <c r="E76" s="11" t="s">
        <v>673</v>
      </c>
      <c r="F76" s="11" t="s">
        <v>739</v>
      </c>
      <c r="G76" s="11" t="s">
        <v>106</v>
      </c>
      <c r="H76" s="11">
        <v>68</v>
      </c>
      <c r="I76" s="116">
        <v>15</v>
      </c>
      <c r="J76" s="117">
        <v>12</v>
      </c>
      <c r="K76" s="117">
        <f t="shared" si="11"/>
        <v>80</v>
      </c>
      <c r="L76" s="18">
        <v>159377461</v>
      </c>
      <c r="M76" s="18">
        <v>24412667</v>
      </c>
      <c r="N76" s="19">
        <v>15.31751531667329</v>
      </c>
      <c r="O76" s="116">
        <v>17</v>
      </c>
      <c r="P76" s="130">
        <v>5.82</v>
      </c>
      <c r="Q76" s="118">
        <v>34.235294117647058</v>
      </c>
      <c r="R76" s="20">
        <v>125651539</v>
      </c>
      <c r="S76" s="20">
        <v>185576832.66</v>
      </c>
      <c r="T76" s="21">
        <f t="shared" si="12"/>
        <v>147.69165116234669</v>
      </c>
      <c r="U76" s="81">
        <v>19</v>
      </c>
      <c r="V76" s="48">
        <v>45</v>
      </c>
      <c r="W76" s="48">
        <v>236.84210526315786</v>
      </c>
      <c r="X76" s="20">
        <v>205649000</v>
      </c>
      <c r="Y76" s="20">
        <v>58332500</v>
      </c>
      <c r="Z76" s="38">
        <f t="shared" si="13"/>
        <v>28.365078361674506</v>
      </c>
      <c r="AA76" s="48">
        <v>17</v>
      </c>
      <c r="AB76" s="49">
        <v>7</v>
      </c>
      <c r="AC76" s="50">
        <v>41.17647058823529</v>
      </c>
      <c r="AD76" s="45">
        <v>272344384</v>
      </c>
      <c r="AE76" s="45">
        <v>0</v>
      </c>
      <c r="AF76" s="46">
        <v>0</v>
      </c>
      <c r="AG76" s="17" t="s">
        <v>102</v>
      </c>
    </row>
    <row r="77" spans="1:33" ht="36">
      <c r="A77" s="10">
        <v>69</v>
      </c>
      <c r="B77" s="11" t="s">
        <v>26</v>
      </c>
      <c r="C77" s="11" t="s">
        <v>103</v>
      </c>
      <c r="D77" s="11" t="s">
        <v>648</v>
      </c>
      <c r="E77" s="11" t="s">
        <v>674</v>
      </c>
      <c r="F77" s="11" t="s">
        <v>740</v>
      </c>
      <c r="G77" s="11" t="s">
        <v>107</v>
      </c>
      <c r="H77" s="11">
        <v>3</v>
      </c>
      <c r="I77" s="116">
        <v>0</v>
      </c>
      <c r="J77" s="117">
        <v>0</v>
      </c>
      <c r="K77" s="117">
        <v>0</v>
      </c>
      <c r="L77" s="18">
        <v>0</v>
      </c>
      <c r="M77" s="18">
        <v>0</v>
      </c>
      <c r="N77" s="19">
        <v>0</v>
      </c>
      <c r="O77" s="116">
        <v>1</v>
      </c>
      <c r="P77" s="117">
        <v>0</v>
      </c>
      <c r="Q77" s="118">
        <v>0</v>
      </c>
      <c r="R77" s="20">
        <v>60000000</v>
      </c>
      <c r="S77" s="20">
        <v>0</v>
      </c>
      <c r="T77" s="21">
        <f t="shared" si="12"/>
        <v>0</v>
      </c>
      <c r="U77" s="81">
        <v>3</v>
      </c>
      <c r="V77" s="48">
        <v>1</v>
      </c>
      <c r="W77" s="48">
        <v>33.333333333333329</v>
      </c>
      <c r="X77" s="20">
        <v>194238273</v>
      </c>
      <c r="Y77" s="20">
        <v>46632800</v>
      </c>
      <c r="Z77" s="38">
        <f t="shared" si="13"/>
        <v>24.008038827651646</v>
      </c>
      <c r="AA77" s="48">
        <v>3</v>
      </c>
      <c r="AB77" s="49">
        <v>0</v>
      </c>
      <c r="AC77" s="50">
        <v>0</v>
      </c>
      <c r="AD77" s="47">
        <v>0</v>
      </c>
      <c r="AE77" s="47">
        <v>0</v>
      </c>
      <c r="AF77" s="46">
        <v>0</v>
      </c>
      <c r="AG77" s="17" t="s">
        <v>102</v>
      </c>
    </row>
    <row r="78" spans="1:33" ht="60">
      <c r="A78" s="10">
        <v>70</v>
      </c>
      <c r="B78" s="11" t="s">
        <v>26</v>
      </c>
      <c r="C78" s="11" t="s">
        <v>103</v>
      </c>
      <c r="D78" s="11" t="s">
        <v>648</v>
      </c>
      <c r="E78" s="11" t="s">
        <v>672</v>
      </c>
      <c r="F78" s="11" t="s">
        <v>741</v>
      </c>
      <c r="G78" s="11" t="s">
        <v>108</v>
      </c>
      <c r="H78" s="11">
        <v>2</v>
      </c>
      <c r="I78" s="116">
        <v>0</v>
      </c>
      <c r="J78" s="117">
        <v>0</v>
      </c>
      <c r="K78" s="117">
        <v>0</v>
      </c>
      <c r="L78" s="18">
        <v>0</v>
      </c>
      <c r="M78" s="18">
        <v>0</v>
      </c>
      <c r="N78" s="19">
        <v>0</v>
      </c>
      <c r="O78" s="116">
        <v>1</v>
      </c>
      <c r="P78" s="130">
        <v>0.9</v>
      </c>
      <c r="Q78" s="118">
        <v>90</v>
      </c>
      <c r="R78" s="20">
        <v>133450000</v>
      </c>
      <c r="S78" s="20">
        <v>36550000</v>
      </c>
      <c r="T78" s="21">
        <f t="shared" si="12"/>
        <v>27.388535031847134</v>
      </c>
      <c r="U78" s="81">
        <v>1</v>
      </c>
      <c r="V78" s="48">
        <v>1</v>
      </c>
      <c r="W78" s="48">
        <v>100</v>
      </c>
      <c r="X78" s="20">
        <v>133450000</v>
      </c>
      <c r="Y78" s="20">
        <v>11400000</v>
      </c>
      <c r="Z78" s="38">
        <f t="shared" si="13"/>
        <v>8.542525290370925</v>
      </c>
      <c r="AA78" s="48">
        <v>1</v>
      </c>
      <c r="AB78" s="49">
        <v>0.5</v>
      </c>
      <c r="AC78" s="50">
        <v>50</v>
      </c>
      <c r="AD78" s="45">
        <v>110000000</v>
      </c>
      <c r="AE78" s="47">
        <v>0</v>
      </c>
      <c r="AF78" s="46">
        <v>0</v>
      </c>
      <c r="AG78" s="17" t="s">
        <v>102</v>
      </c>
    </row>
    <row r="79" spans="1:33" ht="36">
      <c r="A79" s="10">
        <v>71</v>
      </c>
      <c r="B79" s="11" t="s">
        <v>26</v>
      </c>
      <c r="C79" s="11" t="s">
        <v>103</v>
      </c>
      <c r="D79" s="11" t="s">
        <v>648</v>
      </c>
      <c r="E79" s="11" t="s">
        <v>672</v>
      </c>
      <c r="F79" s="11" t="s">
        <v>741</v>
      </c>
      <c r="G79" s="11" t="s">
        <v>109</v>
      </c>
      <c r="H79" s="11">
        <v>1</v>
      </c>
      <c r="I79" s="116">
        <v>0</v>
      </c>
      <c r="J79" s="117">
        <v>0</v>
      </c>
      <c r="K79" s="117">
        <v>0</v>
      </c>
      <c r="L79" s="18">
        <v>0</v>
      </c>
      <c r="M79" s="18">
        <v>0</v>
      </c>
      <c r="N79" s="19">
        <v>0</v>
      </c>
      <c r="O79" s="116">
        <v>1</v>
      </c>
      <c r="P79" s="117">
        <v>0.9</v>
      </c>
      <c r="Q79" s="118">
        <v>90</v>
      </c>
      <c r="R79" s="20">
        <v>54500000</v>
      </c>
      <c r="S79" s="20">
        <v>73615000</v>
      </c>
      <c r="T79" s="21">
        <f t="shared" si="12"/>
        <v>135.07339449541286</v>
      </c>
      <c r="U79" s="81">
        <v>1</v>
      </c>
      <c r="V79" s="48">
        <v>1</v>
      </c>
      <c r="W79" s="48">
        <v>100</v>
      </c>
      <c r="X79" s="20">
        <v>54500000</v>
      </c>
      <c r="Y79" s="20">
        <v>43475000</v>
      </c>
      <c r="Z79" s="38">
        <f t="shared" si="13"/>
        <v>79.77064220183486</v>
      </c>
      <c r="AA79" s="48">
        <v>0</v>
      </c>
      <c r="AB79" s="49">
        <v>0</v>
      </c>
      <c r="AC79" s="50">
        <v>0</v>
      </c>
      <c r="AD79" s="47">
        <v>0</v>
      </c>
      <c r="AE79" s="47">
        <v>0</v>
      </c>
      <c r="AF79" s="46">
        <v>0</v>
      </c>
      <c r="AG79" s="17" t="s">
        <v>102</v>
      </c>
    </row>
    <row r="80" spans="1:33" ht="60">
      <c r="A80" s="10">
        <v>72</v>
      </c>
      <c r="B80" s="11" t="s">
        <v>26</v>
      </c>
      <c r="C80" s="11" t="s">
        <v>103</v>
      </c>
      <c r="D80" s="11" t="s">
        <v>643</v>
      </c>
      <c r="E80" s="11" t="s">
        <v>662</v>
      </c>
      <c r="F80" s="11" t="s">
        <v>742</v>
      </c>
      <c r="G80" s="11" t="s">
        <v>110</v>
      </c>
      <c r="H80" s="11">
        <v>8000</v>
      </c>
      <c r="I80" s="116">
        <v>1500</v>
      </c>
      <c r="J80" s="117">
        <v>600</v>
      </c>
      <c r="K80" s="117">
        <f t="shared" ref="K80:K85" si="14">SUM(J80/I80*100)</f>
        <v>40</v>
      </c>
      <c r="L80" s="18">
        <v>30000000</v>
      </c>
      <c r="M80" s="18">
        <v>8700000</v>
      </c>
      <c r="N80" s="19">
        <v>28.999999999999996</v>
      </c>
      <c r="O80" s="116">
        <v>500</v>
      </c>
      <c r="P80" s="117">
        <v>0</v>
      </c>
      <c r="Q80" s="118">
        <v>0</v>
      </c>
      <c r="R80" s="20">
        <v>3200000</v>
      </c>
      <c r="S80" s="20">
        <v>0</v>
      </c>
      <c r="T80" s="21">
        <f t="shared" si="12"/>
        <v>0</v>
      </c>
      <c r="U80" s="81">
        <v>4000</v>
      </c>
      <c r="V80" s="48">
        <v>4000</v>
      </c>
      <c r="W80" s="48">
        <v>100</v>
      </c>
      <c r="X80" s="20">
        <v>50000000</v>
      </c>
      <c r="Y80" s="20">
        <v>50000000</v>
      </c>
      <c r="Z80" s="38">
        <f t="shared" si="13"/>
        <v>100</v>
      </c>
      <c r="AA80" s="48">
        <v>2000</v>
      </c>
      <c r="AB80" s="49">
        <v>2000</v>
      </c>
      <c r="AC80" s="50">
        <v>100</v>
      </c>
      <c r="AD80" s="45">
        <v>30000000</v>
      </c>
      <c r="AE80" s="47">
        <v>28000000</v>
      </c>
      <c r="AF80" s="46">
        <v>93.333333333333329</v>
      </c>
      <c r="AG80" s="17" t="s">
        <v>29</v>
      </c>
    </row>
    <row r="81" spans="1:33" ht="48">
      <c r="A81" s="10">
        <v>73</v>
      </c>
      <c r="B81" s="11" t="s">
        <v>26</v>
      </c>
      <c r="C81" s="11" t="s">
        <v>103</v>
      </c>
      <c r="D81" s="11" t="s">
        <v>643</v>
      </c>
      <c r="E81" s="11" t="s">
        <v>664</v>
      </c>
      <c r="F81" s="11" t="s">
        <v>743</v>
      </c>
      <c r="G81" s="11" t="s">
        <v>111</v>
      </c>
      <c r="H81" s="11">
        <v>40</v>
      </c>
      <c r="I81" s="116">
        <v>10</v>
      </c>
      <c r="J81" s="117">
        <v>0</v>
      </c>
      <c r="K81" s="117">
        <f t="shared" si="14"/>
        <v>0</v>
      </c>
      <c r="L81" s="18">
        <v>100000000</v>
      </c>
      <c r="M81" s="18">
        <v>0</v>
      </c>
      <c r="N81" s="19">
        <v>0</v>
      </c>
      <c r="O81" s="116">
        <v>20</v>
      </c>
      <c r="P81" s="117">
        <v>3</v>
      </c>
      <c r="Q81" s="118">
        <v>15</v>
      </c>
      <c r="R81" s="20">
        <v>150000000</v>
      </c>
      <c r="S81" s="20">
        <v>16830000</v>
      </c>
      <c r="T81" s="21">
        <f t="shared" si="12"/>
        <v>11.22</v>
      </c>
      <c r="U81" s="81">
        <v>5</v>
      </c>
      <c r="V81" s="48">
        <v>0</v>
      </c>
      <c r="W81" s="48">
        <v>0</v>
      </c>
      <c r="X81" s="20">
        <v>100000000</v>
      </c>
      <c r="Y81" s="20">
        <v>10648000</v>
      </c>
      <c r="Z81" s="38">
        <f t="shared" si="13"/>
        <v>10.648</v>
      </c>
      <c r="AA81" s="48">
        <v>10</v>
      </c>
      <c r="AB81" s="49">
        <v>0</v>
      </c>
      <c r="AC81" s="50">
        <v>0</v>
      </c>
      <c r="AD81" s="45">
        <v>50000000</v>
      </c>
      <c r="AE81" s="47">
        <v>39525000</v>
      </c>
      <c r="AF81" s="46">
        <v>79.05</v>
      </c>
      <c r="AG81" s="17" t="s">
        <v>29</v>
      </c>
    </row>
    <row r="82" spans="1:33" ht="60">
      <c r="A82" s="10">
        <v>74</v>
      </c>
      <c r="B82" s="11" t="s">
        <v>26</v>
      </c>
      <c r="C82" s="11" t="s">
        <v>103</v>
      </c>
      <c r="D82" s="11" t="s">
        <v>643</v>
      </c>
      <c r="E82" s="11" t="s">
        <v>664</v>
      </c>
      <c r="F82" s="11" t="s">
        <v>744</v>
      </c>
      <c r="G82" s="11" t="s">
        <v>112</v>
      </c>
      <c r="H82" s="11">
        <v>20</v>
      </c>
      <c r="I82" s="116">
        <v>8</v>
      </c>
      <c r="J82" s="117">
        <v>0</v>
      </c>
      <c r="K82" s="117">
        <f t="shared" si="14"/>
        <v>0</v>
      </c>
      <c r="L82" s="18">
        <v>31600000</v>
      </c>
      <c r="M82" s="18">
        <v>0</v>
      </c>
      <c r="N82" s="19">
        <v>0</v>
      </c>
      <c r="O82" s="116">
        <v>12</v>
      </c>
      <c r="P82" s="117">
        <v>6</v>
      </c>
      <c r="Q82" s="118">
        <v>50</v>
      </c>
      <c r="R82" s="20">
        <v>47400000</v>
      </c>
      <c r="S82" s="20">
        <v>23490000</v>
      </c>
      <c r="T82" s="21">
        <f t="shared" si="12"/>
        <v>49.556962025316459</v>
      </c>
      <c r="U82" s="81">
        <v>1</v>
      </c>
      <c r="V82" s="48">
        <v>2</v>
      </c>
      <c r="W82" s="48">
        <v>200</v>
      </c>
      <c r="X82" s="20">
        <v>80000000</v>
      </c>
      <c r="Y82" s="20">
        <v>62345000</v>
      </c>
      <c r="Z82" s="38">
        <f t="shared" si="13"/>
        <v>77.931249999999991</v>
      </c>
      <c r="AA82" s="48">
        <v>2</v>
      </c>
      <c r="AB82" s="49">
        <v>2</v>
      </c>
      <c r="AC82" s="50">
        <v>100</v>
      </c>
      <c r="AD82" s="45">
        <v>71593000</v>
      </c>
      <c r="AE82" s="47">
        <v>41549600</v>
      </c>
      <c r="AF82" s="46">
        <v>58.035841492883378</v>
      </c>
      <c r="AG82" s="17" t="s">
        <v>29</v>
      </c>
    </row>
    <row r="83" spans="1:33" ht="72">
      <c r="A83" s="10">
        <v>75</v>
      </c>
      <c r="B83" s="11" t="s">
        <v>26</v>
      </c>
      <c r="C83" s="11" t="s">
        <v>113</v>
      </c>
      <c r="D83" s="11" t="s">
        <v>643</v>
      </c>
      <c r="E83" s="11" t="s">
        <v>662</v>
      </c>
      <c r="F83" s="11" t="s">
        <v>708</v>
      </c>
      <c r="G83" s="11" t="s">
        <v>114</v>
      </c>
      <c r="H83" s="11">
        <v>8</v>
      </c>
      <c r="I83" s="116">
        <v>2</v>
      </c>
      <c r="J83" s="117">
        <v>2</v>
      </c>
      <c r="K83" s="117">
        <f t="shared" si="14"/>
        <v>100</v>
      </c>
      <c r="L83" s="18">
        <v>90000000</v>
      </c>
      <c r="M83" s="18">
        <v>51371671</v>
      </c>
      <c r="N83" s="19">
        <v>57.079634444444451</v>
      </c>
      <c r="O83" s="116">
        <v>2</v>
      </c>
      <c r="P83" s="117">
        <v>2</v>
      </c>
      <c r="Q83" s="118">
        <v>100</v>
      </c>
      <c r="R83" s="20">
        <v>90000000</v>
      </c>
      <c r="S83" s="20">
        <v>89285000</v>
      </c>
      <c r="T83" s="21">
        <f t="shared" si="12"/>
        <v>99.205555555555549</v>
      </c>
      <c r="U83" s="81">
        <v>2</v>
      </c>
      <c r="V83" s="76">
        <v>2</v>
      </c>
      <c r="W83" s="48">
        <v>100</v>
      </c>
      <c r="X83" s="20">
        <v>90000000</v>
      </c>
      <c r="Y83" s="20">
        <v>90000000</v>
      </c>
      <c r="Z83" s="38">
        <f t="shared" si="13"/>
        <v>100</v>
      </c>
      <c r="AA83" s="48">
        <v>2</v>
      </c>
      <c r="AB83" s="49">
        <v>1.8</v>
      </c>
      <c r="AC83" s="50">
        <v>90</v>
      </c>
      <c r="AD83" s="45">
        <v>90000000</v>
      </c>
      <c r="AE83" s="45">
        <v>126394800</v>
      </c>
      <c r="AF83" s="46">
        <v>140.43866666666668</v>
      </c>
      <c r="AG83" s="17" t="s">
        <v>29</v>
      </c>
    </row>
    <row r="84" spans="1:33" ht="72">
      <c r="A84" s="10">
        <v>76</v>
      </c>
      <c r="B84" s="11" t="s">
        <v>26</v>
      </c>
      <c r="C84" s="11" t="s">
        <v>113</v>
      </c>
      <c r="D84" s="11" t="s">
        <v>643</v>
      </c>
      <c r="E84" s="11" t="s">
        <v>662</v>
      </c>
      <c r="F84" s="11" t="s">
        <v>745</v>
      </c>
      <c r="G84" s="11" t="s">
        <v>115</v>
      </c>
      <c r="H84" s="11">
        <v>14</v>
      </c>
      <c r="I84" s="116">
        <v>3</v>
      </c>
      <c r="J84" s="117">
        <v>0</v>
      </c>
      <c r="K84" s="117">
        <f t="shared" si="14"/>
        <v>0</v>
      </c>
      <c r="L84" s="18">
        <v>42000000</v>
      </c>
      <c r="M84" s="18">
        <v>0</v>
      </c>
      <c r="N84" s="19">
        <v>0</v>
      </c>
      <c r="O84" s="116">
        <v>6</v>
      </c>
      <c r="P84" s="117">
        <v>0</v>
      </c>
      <c r="Q84" s="118">
        <v>0</v>
      </c>
      <c r="R84" s="20">
        <v>84000000</v>
      </c>
      <c r="S84" s="20">
        <v>0</v>
      </c>
      <c r="T84" s="21">
        <f t="shared" si="12"/>
        <v>0</v>
      </c>
      <c r="U84" s="81">
        <v>3</v>
      </c>
      <c r="V84" s="48">
        <v>3</v>
      </c>
      <c r="W84" s="48">
        <v>100</v>
      </c>
      <c r="X84" s="20">
        <v>56000000</v>
      </c>
      <c r="Y84" s="20">
        <v>42000000</v>
      </c>
      <c r="Z84" s="38">
        <f t="shared" si="13"/>
        <v>75</v>
      </c>
      <c r="AA84" s="48">
        <v>6</v>
      </c>
      <c r="AB84" s="49">
        <v>0.24</v>
      </c>
      <c r="AC84" s="50">
        <v>4</v>
      </c>
      <c r="AD84" s="45">
        <v>70000000</v>
      </c>
      <c r="AE84" s="47">
        <v>1257265.32</v>
      </c>
      <c r="AF84" s="46">
        <v>1.7960933142857145</v>
      </c>
      <c r="AG84" s="17" t="s">
        <v>29</v>
      </c>
    </row>
    <row r="85" spans="1:33" ht="72">
      <c r="A85" s="10">
        <v>77</v>
      </c>
      <c r="B85" s="11" t="s">
        <v>26</v>
      </c>
      <c r="C85" s="11" t="s">
        <v>113</v>
      </c>
      <c r="D85" s="11" t="s">
        <v>643</v>
      </c>
      <c r="E85" s="11" t="s">
        <v>662</v>
      </c>
      <c r="F85" s="11" t="s">
        <v>708</v>
      </c>
      <c r="G85" s="11" t="s">
        <v>116</v>
      </c>
      <c r="H85" s="11">
        <v>42</v>
      </c>
      <c r="I85" s="116">
        <v>10</v>
      </c>
      <c r="J85" s="117">
        <v>8</v>
      </c>
      <c r="K85" s="117">
        <f t="shared" si="14"/>
        <v>80</v>
      </c>
      <c r="L85" s="18">
        <v>59523809.600000001</v>
      </c>
      <c r="M85" s="18">
        <v>24425000</v>
      </c>
      <c r="N85" s="19">
        <v>41.033999947476481</v>
      </c>
      <c r="O85" s="116">
        <v>7</v>
      </c>
      <c r="P85" s="117">
        <v>7</v>
      </c>
      <c r="Q85" s="118">
        <v>100</v>
      </c>
      <c r="R85" s="20">
        <v>41666667</v>
      </c>
      <c r="S85" s="20">
        <v>41666667</v>
      </c>
      <c r="T85" s="21">
        <f t="shared" si="12"/>
        <v>100</v>
      </c>
      <c r="U85" s="81">
        <v>12</v>
      </c>
      <c r="V85" s="48">
        <v>13</v>
      </c>
      <c r="W85" s="48">
        <v>108.33333333333333</v>
      </c>
      <c r="X85" s="20">
        <v>71428571</v>
      </c>
      <c r="Y85" s="20">
        <v>71428571</v>
      </c>
      <c r="Z85" s="38">
        <f t="shared" si="13"/>
        <v>100</v>
      </c>
      <c r="AA85" s="48">
        <v>13</v>
      </c>
      <c r="AB85" s="49">
        <v>12</v>
      </c>
      <c r="AC85" s="50">
        <v>92.307692307692307</v>
      </c>
      <c r="AD85" s="45">
        <v>77380952</v>
      </c>
      <c r="AE85" s="45">
        <v>60390600</v>
      </c>
      <c r="AF85" s="46">
        <v>78.043237307289786</v>
      </c>
      <c r="AG85" s="17" t="s">
        <v>29</v>
      </c>
    </row>
    <row r="86" spans="1:33" ht="72">
      <c r="A86" s="10">
        <v>78</v>
      </c>
      <c r="B86" s="11" t="s">
        <v>26</v>
      </c>
      <c r="C86" s="11" t="s">
        <v>113</v>
      </c>
      <c r="D86" s="11" t="s">
        <v>644</v>
      </c>
      <c r="E86" s="11" t="s">
        <v>665</v>
      </c>
      <c r="F86" s="11" t="s">
        <v>712</v>
      </c>
      <c r="G86" s="11" t="s">
        <v>117</v>
      </c>
      <c r="H86" s="11">
        <v>2</v>
      </c>
      <c r="I86" s="116">
        <v>0</v>
      </c>
      <c r="J86" s="117">
        <v>0</v>
      </c>
      <c r="K86" s="117">
        <v>0</v>
      </c>
      <c r="L86" s="18">
        <v>0</v>
      </c>
      <c r="M86" s="18">
        <v>0</v>
      </c>
      <c r="N86" s="19">
        <v>0</v>
      </c>
      <c r="O86" s="116">
        <v>1</v>
      </c>
      <c r="P86" s="117">
        <v>1</v>
      </c>
      <c r="Q86" s="118">
        <v>100</v>
      </c>
      <c r="R86" s="20">
        <v>200000000</v>
      </c>
      <c r="S86" s="20">
        <v>16000000</v>
      </c>
      <c r="T86" s="21">
        <f t="shared" si="12"/>
        <v>8</v>
      </c>
      <c r="U86" s="81">
        <v>1</v>
      </c>
      <c r="V86" s="48">
        <v>0.47749999999999998</v>
      </c>
      <c r="W86" s="48">
        <v>47.75</v>
      </c>
      <c r="X86" s="20">
        <v>240773240</v>
      </c>
      <c r="Y86" s="20">
        <v>52973500</v>
      </c>
      <c r="Z86" s="38">
        <f t="shared" si="13"/>
        <v>22.001406800855445</v>
      </c>
      <c r="AA86" s="48">
        <v>1</v>
      </c>
      <c r="AB86" s="49">
        <v>0</v>
      </c>
      <c r="AC86" s="50">
        <v>0</v>
      </c>
      <c r="AD86" s="45">
        <v>77872065</v>
      </c>
      <c r="AE86" s="47">
        <v>0</v>
      </c>
      <c r="AF86" s="46">
        <v>0</v>
      </c>
      <c r="AG86" s="17" t="s">
        <v>118</v>
      </c>
    </row>
    <row r="87" spans="1:33" ht="72">
      <c r="A87" s="10">
        <v>79</v>
      </c>
      <c r="B87" s="11" t="s">
        <v>26</v>
      </c>
      <c r="C87" s="11" t="s">
        <v>113</v>
      </c>
      <c r="D87" s="11" t="s">
        <v>645</v>
      </c>
      <c r="E87" s="11" t="s">
        <v>666</v>
      </c>
      <c r="F87" s="11" t="s">
        <v>714</v>
      </c>
      <c r="G87" s="11" t="s">
        <v>119</v>
      </c>
      <c r="H87" s="11">
        <v>600</v>
      </c>
      <c r="I87" s="116">
        <v>75</v>
      </c>
      <c r="J87" s="117">
        <v>118</v>
      </c>
      <c r="K87" s="136">
        <f t="shared" ref="K87:K89" si="15">SUM(J87/I87*100)</f>
        <v>157.33333333333331</v>
      </c>
      <c r="L87" s="18">
        <v>19000000</v>
      </c>
      <c r="M87" s="18">
        <v>19000000</v>
      </c>
      <c r="N87" s="19">
        <v>100</v>
      </c>
      <c r="O87" s="116">
        <v>175</v>
      </c>
      <c r="P87" s="117">
        <v>175</v>
      </c>
      <c r="Q87" s="118">
        <v>100</v>
      </c>
      <c r="R87" s="20">
        <v>19760000</v>
      </c>
      <c r="S87" s="20">
        <v>19760000</v>
      </c>
      <c r="T87" s="21">
        <f t="shared" si="12"/>
        <v>100</v>
      </c>
      <c r="U87" s="90">
        <v>175</v>
      </c>
      <c r="V87" s="60">
        <v>150</v>
      </c>
      <c r="W87" s="48">
        <v>85.714285714285708</v>
      </c>
      <c r="X87" s="20">
        <v>241809000</v>
      </c>
      <c r="Y87" s="20">
        <v>10275400</v>
      </c>
      <c r="Z87" s="38">
        <f t="shared" si="13"/>
        <v>4.2493869128113513</v>
      </c>
      <c r="AA87" s="60">
        <v>175</v>
      </c>
      <c r="AB87" s="49">
        <v>140</v>
      </c>
      <c r="AC87" s="50">
        <v>80</v>
      </c>
      <c r="AD87" s="45">
        <v>21372416</v>
      </c>
      <c r="AE87" s="47">
        <v>0</v>
      </c>
      <c r="AF87" s="46">
        <v>0</v>
      </c>
      <c r="AG87" s="17" t="s">
        <v>52</v>
      </c>
    </row>
    <row r="88" spans="1:33" ht="72">
      <c r="A88" s="10">
        <v>80</v>
      </c>
      <c r="B88" s="11" t="s">
        <v>26</v>
      </c>
      <c r="C88" s="11" t="s">
        <v>113</v>
      </c>
      <c r="D88" s="11" t="s">
        <v>645</v>
      </c>
      <c r="E88" s="11" t="s">
        <v>666</v>
      </c>
      <c r="F88" s="11" t="s">
        <v>746</v>
      </c>
      <c r="G88" s="11" t="s">
        <v>120</v>
      </c>
      <c r="H88" s="11">
        <v>168</v>
      </c>
      <c r="I88" s="116">
        <v>42</v>
      </c>
      <c r="J88" s="117">
        <v>42</v>
      </c>
      <c r="K88" s="117">
        <f t="shared" si="15"/>
        <v>100</v>
      </c>
      <c r="L88" s="18">
        <v>19000000</v>
      </c>
      <c r="M88" s="18">
        <v>19000000</v>
      </c>
      <c r="N88" s="19">
        <v>100</v>
      </c>
      <c r="O88" s="116">
        <v>42</v>
      </c>
      <c r="P88" s="117">
        <v>42</v>
      </c>
      <c r="Q88" s="118">
        <v>100</v>
      </c>
      <c r="R88" s="20">
        <v>19760000</v>
      </c>
      <c r="S88" s="20">
        <v>19760000</v>
      </c>
      <c r="T88" s="21">
        <f t="shared" si="12"/>
        <v>100</v>
      </c>
      <c r="U88" s="81">
        <v>42</v>
      </c>
      <c r="V88" s="48">
        <v>42</v>
      </c>
      <c r="W88" s="48">
        <v>100</v>
      </c>
      <c r="X88" s="20">
        <v>44941400</v>
      </c>
      <c r="Y88" s="20">
        <v>10275400</v>
      </c>
      <c r="Z88" s="38">
        <f t="shared" si="13"/>
        <v>22.863996226196782</v>
      </c>
      <c r="AA88" s="48">
        <v>42</v>
      </c>
      <c r="AB88" s="49">
        <v>34</v>
      </c>
      <c r="AC88" s="50">
        <v>80.952380952380949</v>
      </c>
      <c r="AD88" s="45">
        <v>21372416</v>
      </c>
      <c r="AE88" s="47">
        <v>0</v>
      </c>
      <c r="AF88" s="46">
        <v>0</v>
      </c>
      <c r="AG88" s="17" t="s">
        <v>52</v>
      </c>
    </row>
    <row r="89" spans="1:33" ht="48">
      <c r="A89" s="10">
        <v>81</v>
      </c>
      <c r="B89" s="11" t="s">
        <v>26</v>
      </c>
      <c r="C89" s="11" t="s">
        <v>121</v>
      </c>
      <c r="D89" s="11" t="s">
        <v>647</v>
      </c>
      <c r="E89" s="11" t="s">
        <v>671</v>
      </c>
      <c r="F89" s="11" t="s">
        <v>747</v>
      </c>
      <c r="G89" s="11" t="s">
        <v>122</v>
      </c>
      <c r="H89" s="11">
        <v>211</v>
      </c>
      <c r="I89" s="154">
        <v>211</v>
      </c>
      <c r="J89" s="131">
        <v>211</v>
      </c>
      <c r="K89" s="117">
        <f t="shared" si="15"/>
        <v>100</v>
      </c>
      <c r="L89" s="18">
        <v>4134677007</v>
      </c>
      <c r="M89" s="18">
        <v>3450390206</v>
      </c>
      <c r="N89" s="19">
        <v>83.450054264420075</v>
      </c>
      <c r="O89" s="116">
        <v>30</v>
      </c>
      <c r="P89" s="131">
        <v>30</v>
      </c>
      <c r="Q89" s="118">
        <v>100</v>
      </c>
      <c r="R89" s="20">
        <v>2669126051</v>
      </c>
      <c r="S89" s="20">
        <v>1870386879</v>
      </c>
      <c r="T89" s="21">
        <f t="shared" si="12"/>
        <v>70.074880064178728</v>
      </c>
      <c r="U89" s="89">
        <v>129</v>
      </c>
      <c r="V89" s="91">
        <v>101</v>
      </c>
      <c r="W89" s="48">
        <v>78.294573643410843</v>
      </c>
      <c r="X89" s="20">
        <v>10729526894</v>
      </c>
      <c r="Y89" s="20">
        <v>8029611408</v>
      </c>
      <c r="Z89" s="38">
        <f t="shared" si="13"/>
        <v>74.83658401089609</v>
      </c>
      <c r="AA89" s="48">
        <v>211</v>
      </c>
      <c r="AB89" s="49">
        <v>66</v>
      </c>
      <c r="AC89" s="50">
        <v>31.279620853080569</v>
      </c>
      <c r="AD89" s="45">
        <v>5062343236</v>
      </c>
      <c r="AE89" s="45">
        <v>931396696</v>
      </c>
      <c r="AF89" s="46">
        <v>18.398529151017055</v>
      </c>
      <c r="AG89" s="17" t="s">
        <v>88</v>
      </c>
    </row>
    <row r="90" spans="1:33" ht="72">
      <c r="A90" s="10">
        <v>82</v>
      </c>
      <c r="B90" s="11" t="s">
        <v>26</v>
      </c>
      <c r="C90" s="11" t="s">
        <v>123</v>
      </c>
      <c r="D90" s="11" t="s">
        <v>649</v>
      </c>
      <c r="E90" s="11" t="s">
        <v>675</v>
      </c>
      <c r="F90" s="11" t="s">
        <v>748</v>
      </c>
      <c r="G90" s="11" t="s">
        <v>124</v>
      </c>
      <c r="H90" s="11">
        <v>100</v>
      </c>
      <c r="I90" s="132">
        <v>0</v>
      </c>
      <c r="J90" s="121">
        <v>0</v>
      </c>
      <c r="K90" s="117">
        <v>0</v>
      </c>
      <c r="L90" s="18">
        <v>0</v>
      </c>
      <c r="M90" s="22">
        <v>0</v>
      </c>
      <c r="N90" s="23">
        <v>0</v>
      </c>
      <c r="O90" s="132">
        <v>30</v>
      </c>
      <c r="P90" s="124">
        <v>0</v>
      </c>
      <c r="Q90" s="118">
        <v>0</v>
      </c>
      <c r="R90" s="20">
        <v>195000000</v>
      </c>
      <c r="S90" s="20">
        <v>0</v>
      </c>
      <c r="T90" s="21">
        <f t="shared" si="12"/>
        <v>0</v>
      </c>
      <c r="U90" s="92">
        <v>100</v>
      </c>
      <c r="V90" s="86">
        <v>0</v>
      </c>
      <c r="W90" s="48">
        <v>0</v>
      </c>
      <c r="X90" s="20">
        <v>200000000</v>
      </c>
      <c r="Y90" s="20">
        <v>0</v>
      </c>
      <c r="Z90" s="38">
        <f t="shared" si="13"/>
        <v>0</v>
      </c>
      <c r="AA90" s="61">
        <v>100</v>
      </c>
      <c r="AB90" s="49">
        <v>100</v>
      </c>
      <c r="AC90" s="50">
        <v>100</v>
      </c>
      <c r="AD90" s="45">
        <v>200000000</v>
      </c>
      <c r="AE90" s="45">
        <v>1000000</v>
      </c>
      <c r="AF90" s="46">
        <v>0.5</v>
      </c>
      <c r="AG90" s="17" t="s">
        <v>36</v>
      </c>
    </row>
    <row r="91" spans="1:33" ht="48">
      <c r="A91" s="10">
        <v>83</v>
      </c>
      <c r="B91" s="11" t="s">
        <v>26</v>
      </c>
      <c r="C91" s="11" t="s">
        <v>123</v>
      </c>
      <c r="D91" s="11" t="s">
        <v>649</v>
      </c>
      <c r="E91" s="11" t="s">
        <v>676</v>
      </c>
      <c r="F91" s="11" t="s">
        <v>749</v>
      </c>
      <c r="G91" s="11" t="s">
        <v>125</v>
      </c>
      <c r="H91" s="11">
        <v>200</v>
      </c>
      <c r="I91" s="132">
        <v>0</v>
      </c>
      <c r="J91" s="121">
        <v>0</v>
      </c>
      <c r="K91" s="117">
        <v>0</v>
      </c>
      <c r="L91" s="18">
        <v>0</v>
      </c>
      <c r="M91" s="22">
        <v>0</v>
      </c>
      <c r="N91" s="23">
        <v>0</v>
      </c>
      <c r="O91" s="132">
        <v>200</v>
      </c>
      <c r="P91" s="124">
        <v>0</v>
      </c>
      <c r="Q91" s="118">
        <v>0</v>
      </c>
      <c r="R91" s="20">
        <v>2000000</v>
      </c>
      <c r="S91" s="20">
        <v>0</v>
      </c>
      <c r="T91" s="21">
        <f t="shared" si="12"/>
        <v>0</v>
      </c>
      <c r="U91" s="92">
        <v>200</v>
      </c>
      <c r="V91" s="86">
        <v>0</v>
      </c>
      <c r="W91" s="48">
        <v>0</v>
      </c>
      <c r="X91" s="20">
        <v>50000000</v>
      </c>
      <c r="Y91" s="20">
        <v>0</v>
      </c>
      <c r="Z91" s="38">
        <f t="shared" si="13"/>
        <v>0</v>
      </c>
      <c r="AA91" s="61">
        <v>200</v>
      </c>
      <c r="AB91" s="49">
        <v>50</v>
      </c>
      <c r="AC91" s="50">
        <v>25</v>
      </c>
      <c r="AD91" s="45">
        <v>1000000</v>
      </c>
      <c r="AE91" s="45">
        <v>0</v>
      </c>
      <c r="AF91" s="46">
        <v>0</v>
      </c>
      <c r="AG91" s="17" t="s">
        <v>36</v>
      </c>
    </row>
    <row r="92" spans="1:33" ht="48">
      <c r="A92" s="10">
        <v>84</v>
      </c>
      <c r="B92" s="11" t="s">
        <v>26</v>
      </c>
      <c r="C92" s="11" t="s">
        <v>123</v>
      </c>
      <c r="D92" s="11" t="s">
        <v>644</v>
      </c>
      <c r="E92" s="11" t="s">
        <v>665</v>
      </c>
      <c r="F92" s="11" t="s">
        <v>712</v>
      </c>
      <c r="G92" s="11" t="s">
        <v>126</v>
      </c>
      <c r="H92" s="11"/>
      <c r="I92" s="133">
        <v>1</v>
      </c>
      <c r="J92" s="120">
        <v>1</v>
      </c>
      <c r="K92" s="117">
        <f>SUM(J92/I92*100)</f>
        <v>100</v>
      </c>
      <c r="L92" s="18">
        <v>10000000</v>
      </c>
      <c r="M92" s="22">
        <v>4315000</v>
      </c>
      <c r="N92" s="23">
        <v>43.15</v>
      </c>
      <c r="O92" s="133">
        <v>1</v>
      </c>
      <c r="P92" s="120">
        <v>1</v>
      </c>
      <c r="Q92" s="118">
        <v>100</v>
      </c>
      <c r="R92" s="20">
        <v>70000000</v>
      </c>
      <c r="S92" s="20">
        <v>5597194.4400000004</v>
      </c>
      <c r="T92" s="21">
        <f t="shared" si="12"/>
        <v>7.9959920571428569</v>
      </c>
      <c r="U92" s="93">
        <v>1</v>
      </c>
      <c r="V92" s="64">
        <v>1</v>
      </c>
      <c r="W92" s="48">
        <v>100</v>
      </c>
      <c r="X92" s="20">
        <v>0</v>
      </c>
      <c r="Y92" s="20">
        <v>7000000</v>
      </c>
      <c r="Z92" s="38">
        <v>0</v>
      </c>
      <c r="AA92" s="62">
        <v>1</v>
      </c>
      <c r="AB92" s="63">
        <v>1</v>
      </c>
      <c r="AC92" s="50">
        <v>100</v>
      </c>
      <c r="AD92" s="45">
        <v>7000000</v>
      </c>
      <c r="AE92" s="45">
        <v>1000000</v>
      </c>
      <c r="AF92" s="46">
        <v>14.285714285714285</v>
      </c>
      <c r="AG92" s="17" t="s">
        <v>36</v>
      </c>
    </row>
    <row r="93" spans="1:33" ht="72">
      <c r="A93" s="10">
        <v>85</v>
      </c>
      <c r="B93" s="11" t="s">
        <v>26</v>
      </c>
      <c r="C93" s="11" t="s">
        <v>123</v>
      </c>
      <c r="D93" s="11" t="s">
        <v>644</v>
      </c>
      <c r="E93" s="11" t="s">
        <v>665</v>
      </c>
      <c r="F93" s="11" t="s">
        <v>712</v>
      </c>
      <c r="G93" s="11" t="s">
        <v>127</v>
      </c>
      <c r="H93" s="11">
        <v>72</v>
      </c>
      <c r="I93" s="132">
        <v>0</v>
      </c>
      <c r="J93" s="121">
        <v>0</v>
      </c>
      <c r="K93" s="117">
        <v>0</v>
      </c>
      <c r="L93" s="18">
        <v>0</v>
      </c>
      <c r="M93" s="22">
        <v>0</v>
      </c>
      <c r="N93" s="23">
        <v>0</v>
      </c>
      <c r="O93" s="132">
        <v>36</v>
      </c>
      <c r="P93" s="121">
        <v>36</v>
      </c>
      <c r="Q93" s="118">
        <v>100</v>
      </c>
      <c r="R93" s="20">
        <v>56000000</v>
      </c>
      <c r="S93" s="20">
        <v>149397833.27000001</v>
      </c>
      <c r="T93" s="21">
        <f t="shared" si="12"/>
        <v>266.78184512500002</v>
      </c>
      <c r="U93" s="92">
        <v>18</v>
      </c>
      <c r="V93" s="53">
        <v>18</v>
      </c>
      <c r="W93" s="48">
        <v>100</v>
      </c>
      <c r="X93" s="20">
        <v>5000000</v>
      </c>
      <c r="Y93" s="20">
        <v>5000000</v>
      </c>
      <c r="Z93" s="38">
        <f t="shared" si="13"/>
        <v>100</v>
      </c>
      <c r="AA93" s="61">
        <v>18</v>
      </c>
      <c r="AB93" s="49">
        <v>15</v>
      </c>
      <c r="AC93" s="50">
        <v>83.333333333333343</v>
      </c>
      <c r="AD93" s="45">
        <v>20000000</v>
      </c>
      <c r="AE93" s="45">
        <v>5000000</v>
      </c>
      <c r="AF93" s="46">
        <v>25</v>
      </c>
      <c r="AG93" s="17" t="s">
        <v>36</v>
      </c>
    </row>
    <row r="94" spans="1:33" ht="48">
      <c r="A94" s="10">
        <v>86</v>
      </c>
      <c r="B94" s="11" t="s">
        <v>26</v>
      </c>
      <c r="C94" s="11" t="s">
        <v>123</v>
      </c>
      <c r="D94" s="11" t="s">
        <v>644</v>
      </c>
      <c r="E94" s="11" t="s">
        <v>665</v>
      </c>
      <c r="F94" s="11" t="s">
        <v>712</v>
      </c>
      <c r="G94" s="11" t="s">
        <v>128</v>
      </c>
      <c r="H94" s="11">
        <v>1</v>
      </c>
      <c r="I94" s="155">
        <v>0.1</v>
      </c>
      <c r="J94" s="156">
        <v>0.1</v>
      </c>
      <c r="K94" s="117">
        <f t="shared" ref="K94:K95" si="16">SUM(J94/I94*100)</f>
        <v>100</v>
      </c>
      <c r="L94" s="18">
        <v>20000000</v>
      </c>
      <c r="M94" s="22">
        <v>4315000</v>
      </c>
      <c r="N94" s="23">
        <v>21.574999999999999</v>
      </c>
      <c r="O94" s="134">
        <v>0.25</v>
      </c>
      <c r="P94" s="135">
        <v>0.25</v>
      </c>
      <c r="Q94" s="118">
        <v>100</v>
      </c>
      <c r="R94" s="20">
        <v>21600000</v>
      </c>
      <c r="S94" s="20">
        <v>5597194.4400000004</v>
      </c>
      <c r="T94" s="21">
        <f t="shared" si="12"/>
        <v>25.912937222222222</v>
      </c>
      <c r="U94" s="94">
        <v>0.35</v>
      </c>
      <c r="V94" s="64">
        <v>0.35</v>
      </c>
      <c r="W94" s="48">
        <v>100</v>
      </c>
      <c r="X94" s="20">
        <v>2000000</v>
      </c>
      <c r="Y94" s="20">
        <v>2000000</v>
      </c>
      <c r="Z94" s="38">
        <f t="shared" si="13"/>
        <v>100</v>
      </c>
      <c r="AA94" s="64">
        <v>0.4</v>
      </c>
      <c r="AB94" s="52">
        <v>0.4</v>
      </c>
      <c r="AC94" s="50">
        <v>100</v>
      </c>
      <c r="AD94" s="45">
        <v>20000000</v>
      </c>
      <c r="AE94" s="45">
        <v>5000000</v>
      </c>
      <c r="AF94" s="46">
        <v>25</v>
      </c>
      <c r="AG94" s="17" t="s">
        <v>36</v>
      </c>
    </row>
    <row r="95" spans="1:33" ht="36">
      <c r="A95" s="10">
        <v>87</v>
      </c>
      <c r="B95" s="11" t="s">
        <v>26</v>
      </c>
      <c r="C95" s="11" t="s">
        <v>129</v>
      </c>
      <c r="D95" s="11" t="s">
        <v>650</v>
      </c>
      <c r="E95" s="11" t="s">
        <v>677</v>
      </c>
      <c r="F95" s="11" t="s">
        <v>750</v>
      </c>
      <c r="G95" s="11" t="s">
        <v>130</v>
      </c>
      <c r="H95" s="11">
        <v>7</v>
      </c>
      <c r="I95" s="154">
        <v>6</v>
      </c>
      <c r="J95" s="129">
        <v>6</v>
      </c>
      <c r="K95" s="117">
        <f t="shared" si="16"/>
        <v>100</v>
      </c>
      <c r="L95" s="18">
        <v>815894088</v>
      </c>
      <c r="M95" s="18">
        <v>449221666</v>
      </c>
      <c r="N95" s="19">
        <v>55.05882106600091</v>
      </c>
      <c r="O95" s="116">
        <v>1</v>
      </c>
      <c r="P95" s="129">
        <v>3.12</v>
      </c>
      <c r="Q95" s="118">
        <v>312</v>
      </c>
      <c r="R95" s="20">
        <v>581091000</v>
      </c>
      <c r="S95" s="20">
        <v>306786000</v>
      </c>
      <c r="T95" s="21">
        <f t="shared" si="12"/>
        <v>52.794829037104343</v>
      </c>
      <c r="U95" s="95">
        <v>7</v>
      </c>
      <c r="V95" s="58">
        <v>7</v>
      </c>
      <c r="W95" s="48">
        <v>100</v>
      </c>
      <c r="X95" s="20">
        <v>451491151</v>
      </c>
      <c r="Y95" s="20">
        <v>301684000</v>
      </c>
      <c r="Z95" s="38">
        <f t="shared" si="13"/>
        <v>66.819471285717398</v>
      </c>
      <c r="AA95" s="48">
        <v>4</v>
      </c>
      <c r="AB95" s="48">
        <v>3</v>
      </c>
      <c r="AC95" s="50">
        <v>75</v>
      </c>
      <c r="AD95" s="45">
        <v>295000000</v>
      </c>
      <c r="AE95" s="47">
        <v>370587500</v>
      </c>
      <c r="AF95" s="46">
        <v>125.62288135593221</v>
      </c>
      <c r="AG95" s="17" t="s">
        <v>131</v>
      </c>
    </row>
    <row r="96" spans="1:33" ht="36">
      <c r="A96" s="10">
        <v>88</v>
      </c>
      <c r="B96" s="11" t="s">
        <v>26</v>
      </c>
      <c r="C96" s="11" t="s">
        <v>129</v>
      </c>
      <c r="D96" s="11" t="s">
        <v>650</v>
      </c>
      <c r="E96" s="11" t="s">
        <v>677</v>
      </c>
      <c r="F96" s="11" t="s">
        <v>751</v>
      </c>
      <c r="G96" s="11" t="s">
        <v>132</v>
      </c>
      <c r="H96" s="11">
        <v>21</v>
      </c>
      <c r="I96" s="154">
        <v>0</v>
      </c>
      <c r="J96" s="129">
        <v>0</v>
      </c>
      <c r="K96" s="117">
        <v>0</v>
      </c>
      <c r="L96" s="18">
        <v>0</v>
      </c>
      <c r="M96" s="18">
        <v>0</v>
      </c>
      <c r="N96" s="19">
        <v>0</v>
      </c>
      <c r="O96" s="116">
        <v>22</v>
      </c>
      <c r="P96" s="129">
        <v>14</v>
      </c>
      <c r="Q96" s="118">
        <v>63.636363636363633</v>
      </c>
      <c r="R96" s="20">
        <v>224719721</v>
      </c>
      <c r="S96" s="20">
        <v>102359000</v>
      </c>
      <c r="T96" s="21">
        <f t="shared" si="12"/>
        <v>45.549629353624908</v>
      </c>
      <c r="U96" s="89">
        <v>7</v>
      </c>
      <c r="V96" s="58">
        <v>8</v>
      </c>
      <c r="W96" s="48">
        <v>114.28571428571428</v>
      </c>
      <c r="X96" s="20">
        <v>84852000</v>
      </c>
      <c r="Y96" s="20">
        <v>70327000</v>
      </c>
      <c r="Z96" s="38">
        <f t="shared" si="13"/>
        <v>82.881959175976988</v>
      </c>
      <c r="AA96" s="58">
        <v>0</v>
      </c>
      <c r="AB96" s="59">
        <v>0</v>
      </c>
      <c r="AC96" s="50">
        <v>0</v>
      </c>
      <c r="AD96" s="47">
        <v>0</v>
      </c>
      <c r="AE96" s="47">
        <v>0</v>
      </c>
      <c r="AF96" s="46">
        <v>0</v>
      </c>
      <c r="AG96" s="17" t="s">
        <v>88</v>
      </c>
    </row>
    <row r="97" spans="1:33" ht="48">
      <c r="A97" s="10">
        <v>89</v>
      </c>
      <c r="B97" s="11" t="s">
        <v>26</v>
      </c>
      <c r="C97" s="11" t="s">
        <v>129</v>
      </c>
      <c r="D97" s="11" t="s">
        <v>650</v>
      </c>
      <c r="E97" s="11" t="s">
        <v>677</v>
      </c>
      <c r="F97" s="11" t="s">
        <v>752</v>
      </c>
      <c r="G97" s="11" t="s">
        <v>133</v>
      </c>
      <c r="H97" s="11">
        <v>42</v>
      </c>
      <c r="I97" s="154">
        <v>0</v>
      </c>
      <c r="J97" s="129">
        <v>0</v>
      </c>
      <c r="K97" s="117">
        <v>0</v>
      </c>
      <c r="L97" s="18">
        <v>0</v>
      </c>
      <c r="M97" s="18">
        <v>0</v>
      </c>
      <c r="N97" s="19">
        <v>0</v>
      </c>
      <c r="O97" s="116">
        <v>14</v>
      </c>
      <c r="P97" s="129">
        <v>12</v>
      </c>
      <c r="Q97" s="118">
        <v>85.714285714285708</v>
      </c>
      <c r="R97" s="20">
        <v>36559512</v>
      </c>
      <c r="S97" s="20">
        <v>31483002</v>
      </c>
      <c r="T97" s="21">
        <f t="shared" si="12"/>
        <v>86.114393430634408</v>
      </c>
      <c r="U97" s="89">
        <v>14</v>
      </c>
      <c r="V97" s="58">
        <v>16</v>
      </c>
      <c r="W97" s="48">
        <v>114.28571428571428</v>
      </c>
      <c r="X97" s="20">
        <v>140000000</v>
      </c>
      <c r="Y97" s="20">
        <v>17075000</v>
      </c>
      <c r="Z97" s="38">
        <f t="shared" si="13"/>
        <v>12.196428571428571</v>
      </c>
      <c r="AA97" s="58">
        <v>14</v>
      </c>
      <c r="AB97" s="59">
        <v>9</v>
      </c>
      <c r="AC97" s="50">
        <v>64.285714285714292</v>
      </c>
      <c r="AD97" s="45">
        <v>140000000</v>
      </c>
      <c r="AE97" s="47">
        <v>3500000</v>
      </c>
      <c r="AF97" s="46">
        <v>2.5</v>
      </c>
      <c r="AG97" s="17" t="s">
        <v>88</v>
      </c>
    </row>
    <row r="98" spans="1:33" ht="48">
      <c r="A98" s="10">
        <v>90</v>
      </c>
      <c r="B98" s="11" t="s">
        <v>26</v>
      </c>
      <c r="C98" s="11" t="s">
        <v>129</v>
      </c>
      <c r="D98" s="11" t="s">
        <v>650</v>
      </c>
      <c r="E98" s="11" t="s">
        <v>677</v>
      </c>
      <c r="F98" s="11" t="s">
        <v>753</v>
      </c>
      <c r="G98" s="11" t="s">
        <v>134</v>
      </c>
      <c r="H98" s="11">
        <v>1200</v>
      </c>
      <c r="I98" s="154">
        <v>1200</v>
      </c>
      <c r="J98" s="129">
        <v>1200</v>
      </c>
      <c r="K98" s="117">
        <f>SUM(J98/I98*100)</f>
        <v>100</v>
      </c>
      <c r="L98" s="18">
        <v>547830000</v>
      </c>
      <c r="M98" s="18">
        <v>750000000</v>
      </c>
      <c r="N98" s="19">
        <v>136.90378402059034</v>
      </c>
      <c r="O98" s="116">
        <v>900</v>
      </c>
      <c r="P98" s="129">
        <v>900</v>
      </c>
      <c r="Q98" s="118">
        <v>100</v>
      </c>
      <c r="R98" s="20">
        <v>724320000</v>
      </c>
      <c r="S98" s="20">
        <v>244274999</v>
      </c>
      <c r="T98" s="21">
        <f t="shared" si="12"/>
        <v>33.724734785730064</v>
      </c>
      <c r="U98" s="89">
        <v>1200</v>
      </c>
      <c r="V98" s="58">
        <v>1348</v>
      </c>
      <c r="W98" s="48">
        <v>112.33333333333333</v>
      </c>
      <c r="X98" s="20">
        <v>1142755000</v>
      </c>
      <c r="Y98" s="20">
        <v>181184000</v>
      </c>
      <c r="Z98" s="38">
        <v>0</v>
      </c>
      <c r="AA98" s="58">
        <v>1074</v>
      </c>
      <c r="AB98" s="59">
        <v>540</v>
      </c>
      <c r="AC98" s="50">
        <v>50.279329608938554</v>
      </c>
      <c r="AD98" s="45">
        <v>270000000</v>
      </c>
      <c r="AE98" s="47">
        <v>622200000</v>
      </c>
      <c r="AF98" s="46">
        <v>230.44444444444446</v>
      </c>
      <c r="AG98" s="17" t="s">
        <v>88</v>
      </c>
    </row>
    <row r="99" spans="1:33" ht="36">
      <c r="A99" s="10">
        <v>91</v>
      </c>
      <c r="B99" s="11" t="s">
        <v>26</v>
      </c>
      <c r="C99" s="11" t="s">
        <v>129</v>
      </c>
      <c r="D99" s="11" t="s">
        <v>650</v>
      </c>
      <c r="E99" s="11" t="s">
        <v>677</v>
      </c>
      <c r="F99" s="11" t="s">
        <v>754</v>
      </c>
      <c r="G99" s="11" t="s">
        <v>135</v>
      </c>
      <c r="H99" s="11">
        <v>4</v>
      </c>
      <c r="I99" s="154">
        <v>0</v>
      </c>
      <c r="J99" s="129">
        <v>0</v>
      </c>
      <c r="K99" s="117">
        <v>0</v>
      </c>
      <c r="L99" s="18">
        <v>0</v>
      </c>
      <c r="M99" s="18">
        <v>0</v>
      </c>
      <c r="N99" s="19">
        <v>0</v>
      </c>
      <c r="O99" s="116">
        <v>4</v>
      </c>
      <c r="P99" s="129">
        <v>4</v>
      </c>
      <c r="Q99" s="118">
        <v>100</v>
      </c>
      <c r="R99" s="20">
        <v>258239233</v>
      </c>
      <c r="S99" s="20">
        <v>27974000</v>
      </c>
      <c r="T99" s="21">
        <f t="shared" si="12"/>
        <v>10.832591033911568</v>
      </c>
      <c r="U99" s="89">
        <v>4</v>
      </c>
      <c r="V99" s="58">
        <v>3.4</v>
      </c>
      <c r="W99" s="48">
        <v>85</v>
      </c>
      <c r="X99" s="20">
        <v>567900000</v>
      </c>
      <c r="Y99" s="20">
        <v>120124800</v>
      </c>
      <c r="Z99" s="38">
        <f t="shared" si="13"/>
        <v>21.152456418383519</v>
      </c>
      <c r="AA99" s="58">
        <v>1</v>
      </c>
      <c r="AB99" s="59">
        <v>1</v>
      </c>
      <c r="AC99" s="50">
        <v>100</v>
      </c>
      <c r="AD99" s="45">
        <v>434150000</v>
      </c>
      <c r="AE99" s="47">
        <v>213200000</v>
      </c>
      <c r="AF99" s="46">
        <v>49.107451341702173</v>
      </c>
      <c r="AG99" s="17" t="s">
        <v>88</v>
      </c>
    </row>
    <row r="100" spans="1:33" ht="36">
      <c r="A100" s="10">
        <v>92</v>
      </c>
      <c r="B100" s="11" t="s">
        <v>26</v>
      </c>
      <c r="C100" s="11" t="s">
        <v>136</v>
      </c>
      <c r="D100" s="11" t="s">
        <v>650</v>
      </c>
      <c r="E100" s="11" t="s">
        <v>678</v>
      </c>
      <c r="F100" s="11" t="s">
        <v>755</v>
      </c>
      <c r="G100" s="11" t="s">
        <v>137</v>
      </c>
      <c r="H100" s="11">
        <v>210</v>
      </c>
      <c r="I100" s="154">
        <v>20</v>
      </c>
      <c r="J100" s="129">
        <v>20</v>
      </c>
      <c r="K100" s="117">
        <f t="shared" ref="K100:K104" si="17">SUM(J100/I100*100)</f>
        <v>100</v>
      </c>
      <c r="L100" s="18">
        <v>100000000</v>
      </c>
      <c r="M100" s="18">
        <v>36857143</v>
      </c>
      <c r="N100" s="19">
        <v>36.857143000000001</v>
      </c>
      <c r="O100" s="116">
        <v>90</v>
      </c>
      <c r="P100" s="129">
        <v>70</v>
      </c>
      <c r="Q100" s="118">
        <v>77.777777777777786</v>
      </c>
      <c r="R100" s="20">
        <v>281000000</v>
      </c>
      <c r="S100" s="20">
        <v>100000000</v>
      </c>
      <c r="T100" s="21">
        <f t="shared" si="12"/>
        <v>35.587188612099645</v>
      </c>
      <c r="U100" s="89">
        <v>80</v>
      </c>
      <c r="V100" s="58">
        <v>0</v>
      </c>
      <c r="W100" s="48">
        <v>0</v>
      </c>
      <c r="X100" s="20">
        <v>160000000</v>
      </c>
      <c r="Y100" s="20">
        <v>0</v>
      </c>
      <c r="Z100" s="38">
        <f t="shared" si="13"/>
        <v>0</v>
      </c>
      <c r="AA100" s="58">
        <v>210</v>
      </c>
      <c r="AB100" s="59">
        <v>0</v>
      </c>
      <c r="AC100" s="50">
        <v>0</v>
      </c>
      <c r="AD100" s="45">
        <v>110000000</v>
      </c>
      <c r="AE100" s="47">
        <v>0</v>
      </c>
      <c r="AF100" s="46">
        <v>0</v>
      </c>
      <c r="AG100" s="17" t="s">
        <v>88</v>
      </c>
    </row>
    <row r="101" spans="1:33" ht="36">
      <c r="A101" s="10">
        <v>93</v>
      </c>
      <c r="B101" s="11" t="s">
        <v>26</v>
      </c>
      <c r="C101" s="11" t="s">
        <v>136</v>
      </c>
      <c r="D101" s="11" t="s">
        <v>650</v>
      </c>
      <c r="E101" s="11" t="s">
        <v>677</v>
      </c>
      <c r="F101" s="11" t="s">
        <v>756</v>
      </c>
      <c r="G101" s="11" t="s">
        <v>138</v>
      </c>
      <c r="H101" s="11">
        <v>1200</v>
      </c>
      <c r="I101" s="154">
        <v>1200</v>
      </c>
      <c r="J101" s="129">
        <v>600</v>
      </c>
      <c r="K101" s="117">
        <f t="shared" si="17"/>
        <v>50</v>
      </c>
      <c r="L101" s="18">
        <v>705501063</v>
      </c>
      <c r="M101" s="18">
        <v>352357518</v>
      </c>
      <c r="N101" s="19">
        <v>49.944292996763352</v>
      </c>
      <c r="O101" s="116">
        <v>645</v>
      </c>
      <c r="P101" s="129">
        <v>270</v>
      </c>
      <c r="Q101" s="118">
        <v>41.860465116279073</v>
      </c>
      <c r="R101" s="20">
        <v>149664537</v>
      </c>
      <c r="S101" s="20">
        <v>125000000</v>
      </c>
      <c r="T101" s="21">
        <f t="shared" si="12"/>
        <v>83.520119398759107</v>
      </c>
      <c r="U101" s="89">
        <v>240</v>
      </c>
      <c r="V101" s="58">
        <v>323</v>
      </c>
      <c r="W101" s="48">
        <v>134.58333333333334</v>
      </c>
      <c r="X101" s="20">
        <v>50000000</v>
      </c>
      <c r="Y101" s="20">
        <v>28400000</v>
      </c>
      <c r="Z101" s="38">
        <f t="shared" si="13"/>
        <v>56.8</v>
      </c>
      <c r="AA101" s="58">
        <v>887</v>
      </c>
      <c r="AB101" s="59">
        <v>620</v>
      </c>
      <c r="AC101" s="50">
        <v>69.898534385569334</v>
      </c>
      <c r="AD101" s="45">
        <v>153918118</v>
      </c>
      <c r="AE101" s="47">
        <v>260600</v>
      </c>
      <c r="AF101" s="46">
        <v>0.16931080199408363</v>
      </c>
      <c r="AG101" s="17" t="s">
        <v>88</v>
      </c>
    </row>
    <row r="102" spans="1:33" ht="36">
      <c r="A102" s="10">
        <v>94</v>
      </c>
      <c r="B102" s="11" t="s">
        <v>26</v>
      </c>
      <c r="C102" s="11" t="s">
        <v>136</v>
      </c>
      <c r="D102" s="11" t="s">
        <v>650</v>
      </c>
      <c r="E102" s="11" t="s">
        <v>677</v>
      </c>
      <c r="F102" s="11" t="s">
        <v>757</v>
      </c>
      <c r="G102" s="11" t="s">
        <v>139</v>
      </c>
      <c r="H102" s="11">
        <v>1</v>
      </c>
      <c r="I102" s="154">
        <v>1</v>
      </c>
      <c r="J102" s="129">
        <v>0.6</v>
      </c>
      <c r="K102" s="117">
        <f t="shared" si="17"/>
        <v>60</v>
      </c>
      <c r="L102" s="18">
        <v>78000000</v>
      </c>
      <c r="M102" s="18">
        <v>20000000</v>
      </c>
      <c r="N102" s="19">
        <v>25.641025641025639</v>
      </c>
      <c r="O102" s="116">
        <v>1</v>
      </c>
      <c r="P102" s="129">
        <v>0.15</v>
      </c>
      <c r="Q102" s="118">
        <v>15</v>
      </c>
      <c r="R102" s="20">
        <v>65000000</v>
      </c>
      <c r="S102" s="20">
        <v>6000000</v>
      </c>
      <c r="T102" s="21">
        <f t="shared" si="12"/>
        <v>9.2307692307692299</v>
      </c>
      <c r="U102" s="89">
        <v>1</v>
      </c>
      <c r="V102" s="58">
        <v>1</v>
      </c>
      <c r="W102" s="48">
        <v>100</v>
      </c>
      <c r="X102" s="20">
        <v>552050000</v>
      </c>
      <c r="Y102" s="20">
        <v>23905000</v>
      </c>
      <c r="Z102" s="38">
        <f t="shared" si="13"/>
        <v>4.3302237116203246</v>
      </c>
      <c r="AA102" s="58">
        <v>1</v>
      </c>
      <c r="AB102" s="59">
        <v>1</v>
      </c>
      <c r="AC102" s="50">
        <v>100</v>
      </c>
      <c r="AD102" s="45">
        <v>52000000</v>
      </c>
      <c r="AE102" s="47">
        <v>10415000</v>
      </c>
      <c r="AF102" s="46">
        <v>20.028846153846153</v>
      </c>
      <c r="AG102" s="17" t="s">
        <v>88</v>
      </c>
    </row>
    <row r="103" spans="1:33" ht="48">
      <c r="A103" s="10">
        <v>95</v>
      </c>
      <c r="B103" s="11" t="s">
        <v>26</v>
      </c>
      <c r="C103" s="11" t="s">
        <v>140</v>
      </c>
      <c r="D103" s="11" t="s">
        <v>650</v>
      </c>
      <c r="E103" s="11" t="s">
        <v>679</v>
      </c>
      <c r="F103" s="11" t="s">
        <v>758</v>
      </c>
      <c r="G103" s="11" t="s">
        <v>141</v>
      </c>
      <c r="H103" s="11">
        <v>6</v>
      </c>
      <c r="I103" s="154">
        <v>1</v>
      </c>
      <c r="J103" s="129">
        <v>0.5</v>
      </c>
      <c r="K103" s="117">
        <f t="shared" si="17"/>
        <v>50</v>
      </c>
      <c r="L103" s="18">
        <v>53333333.280000001</v>
      </c>
      <c r="M103" s="18">
        <v>3000000</v>
      </c>
      <c r="N103" s="19">
        <v>5.625000005625</v>
      </c>
      <c r="O103" s="116">
        <v>2</v>
      </c>
      <c r="P103" s="129">
        <v>2</v>
      </c>
      <c r="Q103" s="118">
        <v>100</v>
      </c>
      <c r="R103" s="20">
        <v>300000000</v>
      </c>
      <c r="S103" s="20">
        <v>21000000</v>
      </c>
      <c r="T103" s="21">
        <f t="shared" si="12"/>
        <v>7</v>
      </c>
      <c r="U103" s="89">
        <v>3</v>
      </c>
      <c r="V103" s="58">
        <v>0</v>
      </c>
      <c r="W103" s="48">
        <v>0</v>
      </c>
      <c r="X103" s="20">
        <v>120000000</v>
      </c>
      <c r="Y103" s="20">
        <v>0</v>
      </c>
      <c r="Z103" s="38">
        <f t="shared" si="13"/>
        <v>0</v>
      </c>
      <c r="AA103" s="58">
        <v>2</v>
      </c>
      <c r="AB103" s="59">
        <v>3</v>
      </c>
      <c r="AC103" s="50">
        <v>150</v>
      </c>
      <c r="AD103" s="45">
        <v>666666667</v>
      </c>
      <c r="AE103" s="47">
        <v>268756998</v>
      </c>
      <c r="AF103" s="46">
        <v>40.313549679843227</v>
      </c>
      <c r="AG103" s="17" t="s">
        <v>88</v>
      </c>
    </row>
    <row r="104" spans="1:33" ht="48">
      <c r="A104" s="10">
        <v>96</v>
      </c>
      <c r="B104" s="11" t="s">
        <v>26</v>
      </c>
      <c r="C104" s="11" t="s">
        <v>140</v>
      </c>
      <c r="D104" s="11" t="s">
        <v>650</v>
      </c>
      <c r="E104" s="11" t="s">
        <v>679</v>
      </c>
      <c r="F104" s="11" t="s">
        <v>759</v>
      </c>
      <c r="G104" s="11" t="s">
        <v>142</v>
      </c>
      <c r="H104" s="11">
        <v>1</v>
      </c>
      <c r="I104" s="154">
        <v>1</v>
      </c>
      <c r="J104" s="129">
        <v>0</v>
      </c>
      <c r="K104" s="117">
        <f t="shared" si="17"/>
        <v>0</v>
      </c>
      <c r="L104" s="18">
        <v>0</v>
      </c>
      <c r="M104" s="18">
        <v>0</v>
      </c>
      <c r="N104" s="19">
        <v>0</v>
      </c>
      <c r="O104" s="116">
        <v>1</v>
      </c>
      <c r="P104" s="129">
        <v>0.1</v>
      </c>
      <c r="Q104" s="118">
        <v>10</v>
      </c>
      <c r="R104" s="20">
        <v>204267800</v>
      </c>
      <c r="S104" s="20">
        <v>3735000</v>
      </c>
      <c r="T104" s="21">
        <f t="shared" si="12"/>
        <v>1.8284820221297728</v>
      </c>
      <c r="U104" s="89">
        <v>1</v>
      </c>
      <c r="V104" s="58">
        <v>1</v>
      </c>
      <c r="W104" s="48">
        <v>100</v>
      </c>
      <c r="X104" s="20">
        <v>197811422</v>
      </c>
      <c r="Y104" s="20">
        <v>99989999</v>
      </c>
      <c r="Z104" s="38">
        <f t="shared" si="13"/>
        <v>50.548142260460573</v>
      </c>
      <c r="AA104" s="58">
        <v>1</v>
      </c>
      <c r="AB104" s="59">
        <v>1</v>
      </c>
      <c r="AC104" s="50">
        <v>100</v>
      </c>
      <c r="AD104" s="45">
        <v>75000000</v>
      </c>
      <c r="AE104" s="47">
        <v>15533000</v>
      </c>
      <c r="AF104" s="46">
        <v>20.710666666666665</v>
      </c>
      <c r="AG104" s="17" t="s">
        <v>88</v>
      </c>
    </row>
    <row r="105" spans="1:33" ht="48">
      <c r="A105" s="10">
        <v>97</v>
      </c>
      <c r="B105" s="11" t="s">
        <v>26</v>
      </c>
      <c r="C105" s="11" t="s">
        <v>140</v>
      </c>
      <c r="D105" s="11" t="s">
        <v>650</v>
      </c>
      <c r="E105" s="11" t="s">
        <v>679</v>
      </c>
      <c r="F105" s="11" t="s">
        <v>760</v>
      </c>
      <c r="G105" s="11" t="s">
        <v>143</v>
      </c>
      <c r="H105" s="11">
        <v>315</v>
      </c>
      <c r="I105" s="154">
        <v>0</v>
      </c>
      <c r="J105" s="129">
        <v>0</v>
      </c>
      <c r="K105" s="117">
        <v>0</v>
      </c>
      <c r="L105" s="18">
        <v>0</v>
      </c>
      <c r="M105" s="18">
        <v>0</v>
      </c>
      <c r="N105" s="19">
        <v>0</v>
      </c>
      <c r="O105" s="116">
        <v>315</v>
      </c>
      <c r="P105" s="129">
        <v>119</v>
      </c>
      <c r="Q105" s="118">
        <v>37.777777777777779</v>
      </c>
      <c r="R105" s="20">
        <v>50000000</v>
      </c>
      <c r="S105" s="20">
        <v>3500000</v>
      </c>
      <c r="T105" s="21">
        <f t="shared" si="12"/>
        <v>7</v>
      </c>
      <c r="U105" s="89">
        <v>165</v>
      </c>
      <c r="V105" s="58">
        <v>150</v>
      </c>
      <c r="W105" s="48">
        <v>90.909090909090907</v>
      </c>
      <c r="X105" s="20">
        <v>4799995</v>
      </c>
      <c r="Y105" s="20">
        <v>9400000</v>
      </c>
      <c r="Z105" s="38">
        <f t="shared" si="13"/>
        <v>195.83353732660137</v>
      </c>
      <c r="AA105" s="58">
        <v>56</v>
      </c>
      <c r="AB105" s="59">
        <v>56</v>
      </c>
      <c r="AC105" s="50">
        <v>100</v>
      </c>
      <c r="AD105" s="45">
        <v>19800000</v>
      </c>
      <c r="AE105" s="47">
        <v>3550000</v>
      </c>
      <c r="AF105" s="46">
        <v>17.929292929292927</v>
      </c>
      <c r="AG105" s="17" t="s">
        <v>88</v>
      </c>
    </row>
    <row r="106" spans="1:33" ht="60">
      <c r="A106" s="10">
        <v>98</v>
      </c>
      <c r="B106" s="11" t="s">
        <v>26</v>
      </c>
      <c r="C106" s="11" t="s">
        <v>144</v>
      </c>
      <c r="D106" s="11" t="s">
        <v>651</v>
      </c>
      <c r="E106" s="11" t="s">
        <v>680</v>
      </c>
      <c r="F106" s="11" t="s">
        <v>761</v>
      </c>
      <c r="G106" s="11" t="s">
        <v>145</v>
      </c>
      <c r="H106" s="11">
        <v>495</v>
      </c>
      <c r="I106" s="116">
        <v>40</v>
      </c>
      <c r="J106" s="117">
        <v>40</v>
      </c>
      <c r="K106" s="117">
        <f t="shared" ref="K106:K112" si="18">SUM(J106/I106*100)</f>
        <v>100</v>
      </c>
      <c r="L106" s="18">
        <v>2279935651</v>
      </c>
      <c r="M106" s="18">
        <v>1116389554</v>
      </c>
      <c r="N106" s="19">
        <v>48.965836097625896</v>
      </c>
      <c r="O106" s="116">
        <v>150</v>
      </c>
      <c r="P106" s="117">
        <v>729</v>
      </c>
      <c r="Q106" s="118">
        <v>486.00000000000006</v>
      </c>
      <c r="R106" s="20">
        <v>1671727562</v>
      </c>
      <c r="S106" s="20">
        <v>2419901535</v>
      </c>
      <c r="T106" s="21">
        <f t="shared" si="12"/>
        <v>144.75453955577004</v>
      </c>
      <c r="U106" s="81">
        <v>150</v>
      </c>
      <c r="V106" s="48">
        <v>645</v>
      </c>
      <c r="W106" s="48">
        <v>430</v>
      </c>
      <c r="X106" s="20">
        <v>1765319617</v>
      </c>
      <c r="Y106" s="20">
        <v>1742322881</v>
      </c>
      <c r="Z106" s="38">
        <f t="shared" si="13"/>
        <v>98.69730468190906</v>
      </c>
      <c r="AA106" s="48">
        <v>155</v>
      </c>
      <c r="AB106" s="49">
        <v>912</v>
      </c>
      <c r="AC106" s="50">
        <v>588.38709677419354</v>
      </c>
      <c r="AD106" s="45">
        <v>1237950340</v>
      </c>
      <c r="AE106" s="45">
        <v>3507560137</v>
      </c>
      <c r="AF106" s="46">
        <v>283.33609383717283</v>
      </c>
      <c r="AG106" s="17" t="s">
        <v>146</v>
      </c>
    </row>
    <row r="107" spans="1:33" ht="60">
      <c r="A107" s="10">
        <v>99</v>
      </c>
      <c r="B107" s="11" t="s">
        <v>26</v>
      </c>
      <c r="C107" s="11" t="s">
        <v>144</v>
      </c>
      <c r="D107" s="11" t="s">
        <v>651</v>
      </c>
      <c r="E107" s="11" t="s">
        <v>680</v>
      </c>
      <c r="F107" s="11" t="s">
        <v>762</v>
      </c>
      <c r="G107" s="11" t="s">
        <v>147</v>
      </c>
      <c r="H107" s="11">
        <v>495</v>
      </c>
      <c r="I107" s="116">
        <v>40</v>
      </c>
      <c r="J107" s="117">
        <v>40</v>
      </c>
      <c r="K107" s="117">
        <f t="shared" si="18"/>
        <v>100</v>
      </c>
      <c r="L107" s="18">
        <v>396630000</v>
      </c>
      <c r="M107" s="18">
        <v>43060000</v>
      </c>
      <c r="N107" s="19">
        <v>10.85646572372236</v>
      </c>
      <c r="O107" s="116">
        <v>150</v>
      </c>
      <c r="P107" s="117">
        <v>520</v>
      </c>
      <c r="Q107" s="118">
        <v>346.66666666666669</v>
      </c>
      <c r="R107" s="20">
        <v>297809590</v>
      </c>
      <c r="S107" s="20">
        <v>1789774855</v>
      </c>
      <c r="T107" s="21">
        <f t="shared" si="12"/>
        <v>600.97959068410125</v>
      </c>
      <c r="U107" s="81">
        <v>150</v>
      </c>
      <c r="V107" s="48">
        <v>1772</v>
      </c>
      <c r="W107" s="48">
        <v>1181.3333333333333</v>
      </c>
      <c r="X107" s="20">
        <v>313532387</v>
      </c>
      <c r="Y107" s="20">
        <v>603102700</v>
      </c>
      <c r="Z107" s="38">
        <f t="shared" si="13"/>
        <v>192.35738475719256</v>
      </c>
      <c r="AA107" s="48">
        <v>155</v>
      </c>
      <c r="AB107" s="49">
        <v>809</v>
      </c>
      <c r="AC107" s="50">
        <v>521.9354838709678</v>
      </c>
      <c r="AD107" s="45">
        <v>236519991</v>
      </c>
      <c r="AE107" s="45">
        <v>491894020</v>
      </c>
      <c r="AF107" s="46">
        <v>207.97143527711364</v>
      </c>
      <c r="AG107" s="17" t="s">
        <v>146</v>
      </c>
    </row>
    <row r="108" spans="1:33" ht="60">
      <c r="A108" s="10">
        <v>100</v>
      </c>
      <c r="B108" s="11" t="s">
        <v>26</v>
      </c>
      <c r="C108" s="11" t="s">
        <v>144</v>
      </c>
      <c r="D108" s="11" t="s">
        <v>651</v>
      </c>
      <c r="E108" s="11" t="s">
        <v>680</v>
      </c>
      <c r="F108" s="11" t="s">
        <v>763</v>
      </c>
      <c r="G108" s="11" t="s">
        <v>148</v>
      </c>
      <c r="H108" s="11">
        <v>10</v>
      </c>
      <c r="I108" s="116">
        <v>7</v>
      </c>
      <c r="J108" s="136">
        <v>7.3</v>
      </c>
      <c r="K108" s="127">
        <f t="shared" si="18"/>
        <v>104.28571428571429</v>
      </c>
      <c r="L108" s="18">
        <v>3771862341</v>
      </c>
      <c r="M108" s="18">
        <v>2801520849</v>
      </c>
      <c r="N108" s="19">
        <v>74.274207161474976</v>
      </c>
      <c r="O108" s="116">
        <v>3</v>
      </c>
      <c r="P108" s="136">
        <v>2.98</v>
      </c>
      <c r="Q108" s="118">
        <v>99.333333333333329</v>
      </c>
      <c r="R108" s="20">
        <v>4246814600</v>
      </c>
      <c r="S108" s="20">
        <v>5060143857</v>
      </c>
      <c r="T108" s="21">
        <f t="shared" si="12"/>
        <v>119.15151316000468</v>
      </c>
      <c r="U108" s="81">
        <v>5</v>
      </c>
      <c r="V108" s="50">
        <v>1.76</v>
      </c>
      <c r="W108" s="48">
        <v>35.199999999999996</v>
      </c>
      <c r="X108" s="20">
        <v>4349164486</v>
      </c>
      <c r="Y108" s="20">
        <v>1299774338</v>
      </c>
      <c r="Z108" s="38">
        <f t="shared" si="13"/>
        <v>29.885610033467014</v>
      </c>
      <c r="AA108" s="48">
        <v>5</v>
      </c>
      <c r="AB108" s="49">
        <v>1.64</v>
      </c>
      <c r="AC108" s="50">
        <v>32.799999999999997</v>
      </c>
      <c r="AD108" s="45">
        <v>16518057707</v>
      </c>
      <c r="AE108" s="47">
        <v>1378209415.5</v>
      </c>
      <c r="AF108" s="46">
        <v>8.3436529884257773</v>
      </c>
      <c r="AG108" s="17" t="s">
        <v>149</v>
      </c>
    </row>
    <row r="109" spans="1:33" ht="36">
      <c r="A109" s="10">
        <v>101</v>
      </c>
      <c r="B109" s="11" t="s">
        <v>26</v>
      </c>
      <c r="C109" s="11" t="s">
        <v>150</v>
      </c>
      <c r="D109" s="11" t="s">
        <v>651</v>
      </c>
      <c r="E109" s="11" t="s">
        <v>681</v>
      </c>
      <c r="F109" s="11" t="s">
        <v>764</v>
      </c>
      <c r="G109" s="11" t="s">
        <v>151</v>
      </c>
      <c r="H109" s="11">
        <v>1120</v>
      </c>
      <c r="I109" s="116">
        <v>280</v>
      </c>
      <c r="J109" s="117">
        <v>240</v>
      </c>
      <c r="K109" s="136">
        <f t="shared" si="18"/>
        <v>85.714285714285708</v>
      </c>
      <c r="L109" s="18">
        <v>243330000</v>
      </c>
      <c r="M109" s="18">
        <v>140991329</v>
      </c>
      <c r="N109" s="19">
        <v>57.942435786791599</v>
      </c>
      <c r="O109" s="116">
        <v>280</v>
      </c>
      <c r="P109" s="117">
        <v>280</v>
      </c>
      <c r="Q109" s="118">
        <v>100</v>
      </c>
      <c r="R109" s="20">
        <v>267930663</v>
      </c>
      <c r="S109" s="20">
        <v>109352678</v>
      </c>
      <c r="T109" s="21">
        <f t="shared" si="12"/>
        <v>40.813797411459397</v>
      </c>
      <c r="U109" s="81">
        <v>280</v>
      </c>
      <c r="V109" s="48">
        <v>716</v>
      </c>
      <c r="W109" s="48">
        <v>255.71428571428569</v>
      </c>
      <c r="X109" s="20">
        <v>294723729</v>
      </c>
      <c r="Y109" s="20">
        <v>71900000</v>
      </c>
      <c r="Z109" s="38">
        <f t="shared" si="13"/>
        <v>24.39572824487437</v>
      </c>
      <c r="AA109" s="48">
        <v>280</v>
      </c>
      <c r="AB109" s="49">
        <v>510</v>
      </c>
      <c r="AC109" s="50">
        <v>182.14285714285714</v>
      </c>
      <c r="AD109" s="45">
        <v>97485541</v>
      </c>
      <c r="AE109" s="47">
        <v>382812993</v>
      </c>
      <c r="AF109" s="46">
        <v>392.68694523631973</v>
      </c>
      <c r="AG109" s="17" t="s">
        <v>146</v>
      </c>
    </row>
    <row r="110" spans="1:33" ht="36">
      <c r="A110" s="10">
        <v>102</v>
      </c>
      <c r="B110" s="11" t="s">
        <v>26</v>
      </c>
      <c r="C110" s="11" t="s">
        <v>150</v>
      </c>
      <c r="D110" s="11" t="s">
        <v>651</v>
      </c>
      <c r="E110" s="11" t="s">
        <v>681</v>
      </c>
      <c r="F110" s="11" t="s">
        <v>765</v>
      </c>
      <c r="G110" s="11" t="s">
        <v>152</v>
      </c>
      <c r="H110" s="11">
        <v>18558</v>
      </c>
      <c r="I110" s="116">
        <v>2000</v>
      </c>
      <c r="J110" s="117">
        <v>482</v>
      </c>
      <c r="K110" s="117">
        <f t="shared" si="18"/>
        <v>24.099999999999998</v>
      </c>
      <c r="L110" s="18">
        <v>732000000</v>
      </c>
      <c r="M110" s="18">
        <v>110521004</v>
      </c>
      <c r="N110" s="19">
        <v>15.098497814207651</v>
      </c>
      <c r="O110" s="116">
        <v>5519</v>
      </c>
      <c r="P110" s="117">
        <v>5934</v>
      </c>
      <c r="Q110" s="118">
        <v>107.51947816633447</v>
      </c>
      <c r="R110" s="20">
        <v>805093300</v>
      </c>
      <c r="S110" s="20">
        <v>257691728</v>
      </c>
      <c r="T110" s="21">
        <f t="shared" si="12"/>
        <v>32.007685072028295</v>
      </c>
      <c r="U110" s="81">
        <v>5519</v>
      </c>
      <c r="V110" s="48">
        <v>17453</v>
      </c>
      <c r="W110" s="48">
        <v>316.23482514948364</v>
      </c>
      <c r="X110" s="20">
        <v>885602630</v>
      </c>
      <c r="Y110" s="20">
        <v>235627047</v>
      </c>
      <c r="Z110" s="38">
        <f t="shared" si="13"/>
        <v>26.606407774556857</v>
      </c>
      <c r="AA110" s="48">
        <v>5520</v>
      </c>
      <c r="AB110" s="49">
        <v>17580</v>
      </c>
      <c r="AC110" s="50">
        <v>318.47826086956525</v>
      </c>
      <c r="AD110" s="45">
        <v>188868900</v>
      </c>
      <c r="AE110" s="47">
        <v>48014460</v>
      </c>
      <c r="AF110" s="46">
        <v>25.422110257432536</v>
      </c>
      <c r="AG110" s="17" t="s">
        <v>146</v>
      </c>
    </row>
    <row r="111" spans="1:33" ht="24">
      <c r="A111" s="10">
        <v>103</v>
      </c>
      <c r="B111" s="11" t="s">
        <v>26</v>
      </c>
      <c r="C111" s="11" t="s">
        <v>153</v>
      </c>
      <c r="D111" s="11" t="s">
        <v>652</v>
      </c>
      <c r="E111" s="11" t="s">
        <v>682</v>
      </c>
      <c r="F111" s="11" t="s">
        <v>766</v>
      </c>
      <c r="G111" s="11" t="s">
        <v>154</v>
      </c>
      <c r="H111" s="11">
        <v>281</v>
      </c>
      <c r="I111" s="116">
        <v>60</v>
      </c>
      <c r="J111" s="137">
        <v>11</v>
      </c>
      <c r="K111" s="136">
        <f t="shared" si="18"/>
        <v>18.333333333333332</v>
      </c>
      <c r="L111" s="18">
        <v>991480140</v>
      </c>
      <c r="M111" s="18">
        <v>181771359</v>
      </c>
      <c r="N111" s="19">
        <v>18.333333333333332</v>
      </c>
      <c r="O111" s="116">
        <v>130</v>
      </c>
      <c r="P111" s="137">
        <v>38</v>
      </c>
      <c r="Q111" s="118">
        <v>29.230769230769234</v>
      </c>
      <c r="R111" s="20">
        <v>2486962684.5</v>
      </c>
      <c r="S111" s="20">
        <v>934279362.69000006</v>
      </c>
      <c r="T111" s="21">
        <f t="shared" si="12"/>
        <v>37.567084078619196</v>
      </c>
      <c r="U111" s="81">
        <v>91</v>
      </c>
      <c r="V111" s="65">
        <v>26</v>
      </c>
      <c r="W111" s="48">
        <v>28.571428571428569</v>
      </c>
      <c r="X111" s="20">
        <v>1495482544.5</v>
      </c>
      <c r="Y111" s="20">
        <v>0</v>
      </c>
      <c r="Z111" s="38">
        <f t="shared" si="13"/>
        <v>0</v>
      </c>
      <c r="AA111" s="48">
        <v>91</v>
      </c>
      <c r="AB111" s="49">
        <v>194</v>
      </c>
      <c r="AC111" s="50">
        <v>213.1868131868132</v>
      </c>
      <c r="AD111" s="45">
        <v>900000000</v>
      </c>
      <c r="AE111" s="47">
        <v>0</v>
      </c>
      <c r="AF111" s="46">
        <v>0</v>
      </c>
      <c r="AG111" s="17" t="s">
        <v>149</v>
      </c>
    </row>
    <row r="112" spans="1:33" ht="24">
      <c r="A112" s="10">
        <v>104</v>
      </c>
      <c r="B112" s="11" t="s">
        <v>26</v>
      </c>
      <c r="C112" s="11" t="s">
        <v>153</v>
      </c>
      <c r="D112" s="11" t="s">
        <v>653</v>
      </c>
      <c r="E112" s="11" t="s">
        <v>682</v>
      </c>
      <c r="F112" s="11" t="s">
        <v>155</v>
      </c>
      <c r="G112" s="11" t="s">
        <v>156</v>
      </c>
      <c r="H112" s="11">
        <v>900</v>
      </c>
      <c r="I112" s="116">
        <v>88</v>
      </c>
      <c r="J112" s="137">
        <v>47</v>
      </c>
      <c r="K112" s="136">
        <f t="shared" si="18"/>
        <v>53.409090909090907</v>
      </c>
      <c r="L112" s="18">
        <v>2349807932</v>
      </c>
      <c r="M112" s="18">
        <v>776659443</v>
      </c>
      <c r="N112" s="19">
        <v>33.05203937834014</v>
      </c>
      <c r="O112" s="116">
        <v>462</v>
      </c>
      <c r="P112" s="137">
        <v>114</v>
      </c>
      <c r="Q112" s="118">
        <v>24.675324675324674</v>
      </c>
      <c r="R112" s="20">
        <v>10662259915</v>
      </c>
      <c r="S112" s="20">
        <v>2519819947</v>
      </c>
      <c r="T112" s="21">
        <f t="shared" si="12"/>
        <v>23.633075605810721</v>
      </c>
      <c r="U112" s="81">
        <v>350</v>
      </c>
      <c r="V112" s="65">
        <v>26.221</v>
      </c>
      <c r="W112" s="48">
        <v>7.491714285714286</v>
      </c>
      <c r="X112" s="20">
        <v>15360490153</v>
      </c>
      <c r="Y112" s="20">
        <v>0</v>
      </c>
      <c r="Z112" s="38">
        <f t="shared" si="13"/>
        <v>0</v>
      </c>
      <c r="AA112" s="48">
        <v>350</v>
      </c>
      <c r="AB112" s="49">
        <v>0</v>
      </c>
      <c r="AC112" s="50">
        <v>0</v>
      </c>
      <c r="AD112" s="45">
        <v>11505786097</v>
      </c>
      <c r="AE112" s="47">
        <v>0</v>
      </c>
      <c r="AF112" s="46">
        <v>0</v>
      </c>
      <c r="AG112" s="17" t="s">
        <v>149</v>
      </c>
    </row>
    <row r="113" spans="1:33" ht="48">
      <c r="A113" s="10">
        <v>105</v>
      </c>
      <c r="B113" s="11" t="s">
        <v>26</v>
      </c>
      <c r="C113" s="11" t="s">
        <v>153</v>
      </c>
      <c r="D113" s="11" t="s">
        <v>654</v>
      </c>
      <c r="E113" s="11" t="s">
        <v>683</v>
      </c>
      <c r="F113" s="11" t="s">
        <v>767</v>
      </c>
      <c r="G113" s="11" t="s">
        <v>157</v>
      </c>
      <c r="H113" s="11">
        <v>4299</v>
      </c>
      <c r="I113" s="116">
        <v>0</v>
      </c>
      <c r="J113" s="137">
        <v>0</v>
      </c>
      <c r="K113" s="117">
        <v>0</v>
      </c>
      <c r="L113" s="18">
        <v>0</v>
      </c>
      <c r="M113" s="18">
        <v>0</v>
      </c>
      <c r="N113" s="19">
        <v>0</v>
      </c>
      <c r="O113" s="116">
        <v>0</v>
      </c>
      <c r="P113" s="137">
        <v>0</v>
      </c>
      <c r="Q113" s="118">
        <v>0</v>
      </c>
      <c r="R113" s="20">
        <v>0</v>
      </c>
      <c r="S113" s="20">
        <v>0</v>
      </c>
      <c r="T113" s="21">
        <v>0</v>
      </c>
      <c r="U113" s="81">
        <v>2150</v>
      </c>
      <c r="V113" s="65">
        <v>0</v>
      </c>
      <c r="W113" s="48">
        <v>0</v>
      </c>
      <c r="X113" s="20">
        <v>4366920000</v>
      </c>
      <c r="Y113" s="20">
        <v>0</v>
      </c>
      <c r="Z113" s="38">
        <f t="shared" si="13"/>
        <v>0</v>
      </c>
      <c r="AA113" s="48">
        <v>2150</v>
      </c>
      <c r="AB113" s="49">
        <v>2528</v>
      </c>
      <c r="AC113" s="50">
        <v>117.58139534883721</v>
      </c>
      <c r="AD113" s="45">
        <v>4366920000</v>
      </c>
      <c r="AE113" s="47">
        <v>2528000000</v>
      </c>
      <c r="AF113" s="46">
        <v>57.889771280444805</v>
      </c>
      <c r="AG113" s="17" t="s">
        <v>149</v>
      </c>
    </row>
    <row r="114" spans="1:33" ht="24">
      <c r="A114" s="10">
        <v>106</v>
      </c>
      <c r="B114" s="11" t="s">
        <v>26</v>
      </c>
      <c r="C114" s="11" t="s">
        <v>158</v>
      </c>
      <c r="D114" s="11" t="s">
        <v>652</v>
      </c>
      <c r="E114" s="11" t="s">
        <v>682</v>
      </c>
      <c r="F114" s="11" t="s">
        <v>768</v>
      </c>
      <c r="G114" s="11" t="s">
        <v>159</v>
      </c>
      <c r="H114" s="11">
        <v>2280</v>
      </c>
      <c r="I114" s="116">
        <v>149</v>
      </c>
      <c r="J114" s="137">
        <v>180</v>
      </c>
      <c r="K114" s="136">
        <f>SUM(J114/I114*100)</f>
        <v>120.80536912751678</v>
      </c>
      <c r="L114" s="18">
        <v>14400000000</v>
      </c>
      <c r="M114" s="18">
        <v>14400000000</v>
      </c>
      <c r="N114" s="19">
        <v>100</v>
      </c>
      <c r="O114" s="116">
        <v>96</v>
      </c>
      <c r="P114" s="137">
        <v>96</v>
      </c>
      <c r="Q114" s="118">
        <v>100</v>
      </c>
      <c r="R114" s="20">
        <v>9600000000</v>
      </c>
      <c r="S114" s="20">
        <v>9600000000</v>
      </c>
      <c r="T114" s="21">
        <f>(S114*100)/R114</f>
        <v>100</v>
      </c>
      <c r="U114" s="81">
        <v>1422</v>
      </c>
      <c r="V114" s="65">
        <v>0</v>
      </c>
      <c r="W114" s="48">
        <v>0</v>
      </c>
      <c r="X114" s="20">
        <v>62250000000</v>
      </c>
      <c r="Y114" s="20">
        <v>0</v>
      </c>
      <c r="Z114" s="38">
        <f t="shared" si="13"/>
        <v>0</v>
      </c>
      <c r="AA114" s="48">
        <v>1422</v>
      </c>
      <c r="AB114" s="49">
        <v>0</v>
      </c>
      <c r="AC114" s="50">
        <v>0</v>
      </c>
      <c r="AD114" s="45">
        <v>65000000000</v>
      </c>
      <c r="AE114" s="47">
        <v>0</v>
      </c>
      <c r="AF114" s="46">
        <v>0</v>
      </c>
      <c r="AG114" s="17" t="s">
        <v>149</v>
      </c>
    </row>
    <row r="115" spans="1:33" ht="36">
      <c r="A115" s="10">
        <v>107</v>
      </c>
      <c r="B115" s="11" t="s">
        <v>26</v>
      </c>
      <c r="C115" s="11" t="s">
        <v>158</v>
      </c>
      <c r="D115" s="11" t="s">
        <v>652</v>
      </c>
      <c r="E115" s="11" t="s">
        <v>682</v>
      </c>
      <c r="F115" s="11" t="s">
        <v>769</v>
      </c>
      <c r="G115" s="11" t="s">
        <v>160</v>
      </c>
      <c r="H115" s="11">
        <v>150</v>
      </c>
      <c r="I115" s="116">
        <v>0</v>
      </c>
      <c r="J115" s="137">
        <v>0</v>
      </c>
      <c r="K115" s="117">
        <v>0</v>
      </c>
      <c r="L115" s="18">
        <v>0</v>
      </c>
      <c r="M115" s="18">
        <v>0</v>
      </c>
      <c r="N115" s="19">
        <v>0</v>
      </c>
      <c r="O115" s="116">
        <v>0</v>
      </c>
      <c r="P115" s="137">
        <v>0</v>
      </c>
      <c r="Q115" s="118">
        <v>0</v>
      </c>
      <c r="R115" s="20">
        <v>0</v>
      </c>
      <c r="S115" s="20">
        <v>0</v>
      </c>
      <c r="T115" s="21">
        <v>0</v>
      </c>
      <c r="U115" s="81">
        <v>60</v>
      </c>
      <c r="V115" s="65">
        <v>150</v>
      </c>
      <c r="W115" s="48">
        <v>250</v>
      </c>
      <c r="X115" s="20">
        <v>6438482953.5</v>
      </c>
      <c r="Y115" s="20">
        <v>12813369087</v>
      </c>
      <c r="Z115" s="38">
        <f t="shared" si="13"/>
        <v>199.01223905601196</v>
      </c>
      <c r="AA115" s="48">
        <v>60</v>
      </c>
      <c r="AB115" s="49">
        <v>0</v>
      </c>
      <c r="AC115" s="50">
        <v>0</v>
      </c>
      <c r="AD115" s="45">
        <v>11914769153.5</v>
      </c>
      <c r="AE115" s="47">
        <v>0</v>
      </c>
      <c r="AF115" s="46">
        <v>0</v>
      </c>
      <c r="AG115" s="17" t="s">
        <v>149</v>
      </c>
    </row>
    <row r="116" spans="1:33" ht="36">
      <c r="A116" s="10">
        <v>108</v>
      </c>
      <c r="B116" s="11" t="s">
        <v>26</v>
      </c>
      <c r="C116" s="11" t="s">
        <v>161</v>
      </c>
      <c r="D116" s="11" t="s">
        <v>652</v>
      </c>
      <c r="E116" s="11" t="s">
        <v>684</v>
      </c>
      <c r="F116" s="11" t="s">
        <v>770</v>
      </c>
      <c r="G116" s="11" t="s">
        <v>162</v>
      </c>
      <c r="H116" s="11">
        <v>3</v>
      </c>
      <c r="I116" s="116">
        <v>0</v>
      </c>
      <c r="J116" s="117">
        <v>0</v>
      </c>
      <c r="K116" s="117">
        <v>0</v>
      </c>
      <c r="L116" s="18">
        <v>0</v>
      </c>
      <c r="M116" s="18">
        <v>0</v>
      </c>
      <c r="N116" s="19">
        <v>0</v>
      </c>
      <c r="O116" s="116">
        <v>1</v>
      </c>
      <c r="P116" s="117">
        <v>0.25</v>
      </c>
      <c r="Q116" s="118">
        <v>25</v>
      </c>
      <c r="R116" s="20">
        <v>2000000000</v>
      </c>
      <c r="S116" s="20">
        <v>2507658160</v>
      </c>
      <c r="T116" s="21">
        <f t="shared" ref="T116:T140" si="19">(S116*100)/R116</f>
        <v>125.382908</v>
      </c>
      <c r="U116" s="81">
        <v>1</v>
      </c>
      <c r="V116" s="48">
        <v>0</v>
      </c>
      <c r="W116" s="48">
        <v>0</v>
      </c>
      <c r="X116" s="20">
        <v>303704987</v>
      </c>
      <c r="Y116" s="20">
        <v>0</v>
      </c>
      <c r="Z116" s="38">
        <f t="shared" si="13"/>
        <v>0</v>
      </c>
      <c r="AA116" s="48">
        <v>3</v>
      </c>
      <c r="AB116" s="49">
        <v>1</v>
      </c>
      <c r="AC116" s="50">
        <v>33.333333333333329</v>
      </c>
      <c r="AD116" s="45">
        <v>5753704987</v>
      </c>
      <c r="AE116" s="45">
        <v>17120597818</v>
      </c>
      <c r="AF116" s="46">
        <v>297.55779722252902</v>
      </c>
      <c r="AG116" s="17" t="s">
        <v>163</v>
      </c>
    </row>
    <row r="117" spans="1:33" ht="36">
      <c r="A117" s="10">
        <v>109</v>
      </c>
      <c r="B117" s="11" t="s">
        <v>26</v>
      </c>
      <c r="C117" s="11" t="s">
        <v>161</v>
      </c>
      <c r="D117" s="11" t="s">
        <v>652</v>
      </c>
      <c r="E117" s="11" t="s">
        <v>684</v>
      </c>
      <c r="F117" s="11" t="s">
        <v>770</v>
      </c>
      <c r="G117" s="11" t="s">
        <v>164</v>
      </c>
      <c r="H117" s="11">
        <v>2</v>
      </c>
      <c r="I117" s="116">
        <v>0</v>
      </c>
      <c r="J117" s="117">
        <v>0</v>
      </c>
      <c r="K117" s="117">
        <v>0</v>
      </c>
      <c r="L117" s="18">
        <v>0</v>
      </c>
      <c r="M117" s="18">
        <v>0</v>
      </c>
      <c r="N117" s="19">
        <v>0</v>
      </c>
      <c r="O117" s="116">
        <v>1</v>
      </c>
      <c r="P117" s="117">
        <v>0</v>
      </c>
      <c r="Q117" s="118">
        <v>0</v>
      </c>
      <c r="R117" s="20">
        <v>2000000000</v>
      </c>
      <c r="S117" s="20">
        <v>0</v>
      </c>
      <c r="T117" s="21">
        <f t="shared" si="19"/>
        <v>0</v>
      </c>
      <c r="U117" s="81">
        <v>1</v>
      </c>
      <c r="V117" s="48">
        <v>0.97</v>
      </c>
      <c r="W117" s="48">
        <v>97</v>
      </c>
      <c r="X117" s="20">
        <v>1999854327</v>
      </c>
      <c r="Y117" s="20">
        <v>1748535640</v>
      </c>
      <c r="Z117" s="38">
        <f t="shared" si="13"/>
        <v>87.433150324653624</v>
      </c>
      <c r="AA117" s="48">
        <v>2</v>
      </c>
      <c r="AB117" s="49">
        <v>1</v>
      </c>
      <c r="AC117" s="50">
        <v>50</v>
      </c>
      <c r="AD117" s="45">
        <v>3601425373</v>
      </c>
      <c r="AE117" s="45">
        <v>2381926856</v>
      </c>
      <c r="AF117" s="46">
        <v>66.138448233784914</v>
      </c>
      <c r="AG117" s="17" t="s">
        <v>163</v>
      </c>
    </row>
    <row r="118" spans="1:33" ht="36">
      <c r="A118" s="10">
        <v>110</v>
      </c>
      <c r="B118" s="11" t="s">
        <v>26</v>
      </c>
      <c r="C118" s="11" t="s">
        <v>161</v>
      </c>
      <c r="D118" s="11" t="s">
        <v>652</v>
      </c>
      <c r="E118" s="11" t="s">
        <v>684</v>
      </c>
      <c r="F118" s="11" t="s">
        <v>771</v>
      </c>
      <c r="G118" s="11" t="s">
        <v>165</v>
      </c>
      <c r="H118" s="11">
        <v>4</v>
      </c>
      <c r="I118" s="116">
        <v>1</v>
      </c>
      <c r="J118" s="117">
        <v>1</v>
      </c>
      <c r="K118" s="117">
        <f>SUM(J118/I118*100)</f>
        <v>100</v>
      </c>
      <c r="L118" s="18">
        <v>520998234</v>
      </c>
      <c r="M118" s="18">
        <v>393411589</v>
      </c>
      <c r="N118" s="19">
        <v>75.511117567434979</v>
      </c>
      <c r="O118" s="116">
        <v>1</v>
      </c>
      <c r="P118" s="117">
        <v>0.95</v>
      </c>
      <c r="Q118" s="118">
        <v>95</v>
      </c>
      <c r="R118" s="20">
        <v>1100000000</v>
      </c>
      <c r="S118" s="20">
        <v>162594013</v>
      </c>
      <c r="T118" s="21">
        <f t="shared" si="19"/>
        <v>14.78127390909091</v>
      </c>
      <c r="U118" s="81">
        <v>1</v>
      </c>
      <c r="V118" s="48">
        <v>2</v>
      </c>
      <c r="W118" s="48">
        <v>200</v>
      </c>
      <c r="X118" s="20">
        <v>792739690</v>
      </c>
      <c r="Y118" s="20">
        <v>117500365</v>
      </c>
      <c r="Z118" s="38">
        <f t="shared" si="13"/>
        <v>14.822061577363435</v>
      </c>
      <c r="AA118" s="48">
        <v>2</v>
      </c>
      <c r="AB118" s="49">
        <v>2</v>
      </c>
      <c r="AC118" s="50">
        <v>100</v>
      </c>
      <c r="AD118" s="45">
        <v>1370091200</v>
      </c>
      <c r="AE118" s="45">
        <v>82122533</v>
      </c>
      <c r="AF118" s="46">
        <v>5.9939464613742501</v>
      </c>
      <c r="AG118" s="17" t="s">
        <v>163</v>
      </c>
    </row>
    <row r="119" spans="1:33" ht="48">
      <c r="A119" s="10">
        <v>111</v>
      </c>
      <c r="B119" s="11" t="s">
        <v>26</v>
      </c>
      <c r="C119" s="11" t="s">
        <v>166</v>
      </c>
      <c r="D119" s="11" t="s">
        <v>652</v>
      </c>
      <c r="E119" s="11" t="s">
        <v>684</v>
      </c>
      <c r="F119" s="11" t="s">
        <v>772</v>
      </c>
      <c r="G119" s="11" t="s">
        <v>167</v>
      </c>
      <c r="H119" s="11">
        <v>3</v>
      </c>
      <c r="I119" s="116">
        <v>0</v>
      </c>
      <c r="J119" s="117">
        <v>0</v>
      </c>
      <c r="K119" s="117">
        <v>0</v>
      </c>
      <c r="L119" s="18">
        <v>0</v>
      </c>
      <c r="M119" s="18">
        <v>0</v>
      </c>
      <c r="N119" s="19">
        <v>0</v>
      </c>
      <c r="O119" s="116">
        <v>1</v>
      </c>
      <c r="P119" s="117">
        <v>0</v>
      </c>
      <c r="Q119" s="118">
        <v>0</v>
      </c>
      <c r="R119" s="20">
        <v>13200000000</v>
      </c>
      <c r="S119" s="20">
        <v>0</v>
      </c>
      <c r="T119" s="21">
        <f t="shared" si="19"/>
        <v>0</v>
      </c>
      <c r="U119" s="81">
        <v>2</v>
      </c>
      <c r="V119" s="48">
        <v>0.2</v>
      </c>
      <c r="W119" s="48">
        <v>10</v>
      </c>
      <c r="X119" s="20">
        <v>13733001326</v>
      </c>
      <c r="Y119" s="20">
        <v>55239800</v>
      </c>
      <c r="Z119" s="38">
        <f t="shared" si="13"/>
        <v>0.40224127769810425</v>
      </c>
      <c r="AA119" s="48">
        <v>3</v>
      </c>
      <c r="AB119" s="49">
        <v>0.48370000000000002</v>
      </c>
      <c r="AC119" s="50">
        <v>16.123333333333335</v>
      </c>
      <c r="AD119" s="45">
        <v>36784620135</v>
      </c>
      <c r="AE119" s="45">
        <v>40278509277</v>
      </c>
      <c r="AF119" s="46">
        <v>109.49823358016853</v>
      </c>
      <c r="AG119" s="17" t="s">
        <v>163</v>
      </c>
    </row>
    <row r="120" spans="1:33" ht="48">
      <c r="A120" s="10">
        <v>112</v>
      </c>
      <c r="B120" s="11" t="s">
        <v>26</v>
      </c>
      <c r="C120" s="11" t="s">
        <v>166</v>
      </c>
      <c r="D120" s="11" t="s">
        <v>652</v>
      </c>
      <c r="E120" s="11" t="s">
        <v>684</v>
      </c>
      <c r="F120" s="11" t="s">
        <v>771</v>
      </c>
      <c r="G120" s="11" t="s">
        <v>168</v>
      </c>
      <c r="H120" s="11">
        <v>15</v>
      </c>
      <c r="I120" s="116">
        <v>0</v>
      </c>
      <c r="J120" s="117">
        <v>0</v>
      </c>
      <c r="K120" s="117">
        <v>0</v>
      </c>
      <c r="L120" s="18">
        <v>0</v>
      </c>
      <c r="M120" s="18">
        <v>0</v>
      </c>
      <c r="N120" s="19">
        <v>0</v>
      </c>
      <c r="O120" s="116">
        <v>5</v>
      </c>
      <c r="P120" s="117">
        <v>2.6</v>
      </c>
      <c r="Q120" s="118">
        <v>52</v>
      </c>
      <c r="R120" s="20">
        <v>14500000000</v>
      </c>
      <c r="S120" s="20">
        <v>857796984</v>
      </c>
      <c r="T120" s="21">
        <f t="shared" si="19"/>
        <v>5.9158412689655169</v>
      </c>
      <c r="U120" s="81">
        <v>6.7</v>
      </c>
      <c r="V120" s="48">
        <v>4.74</v>
      </c>
      <c r="W120" s="48">
        <v>70.74626865671641</v>
      </c>
      <c r="X120" s="20">
        <v>26844353409</v>
      </c>
      <c r="Y120" s="20">
        <v>6190294924</v>
      </c>
      <c r="Z120" s="38">
        <f t="shared" si="13"/>
        <v>23.059951676558558</v>
      </c>
      <c r="AA120" s="48">
        <v>10</v>
      </c>
      <c r="AB120" s="49">
        <v>2.9</v>
      </c>
      <c r="AC120" s="50">
        <v>28.999999999999996</v>
      </c>
      <c r="AD120" s="45">
        <v>16781585803</v>
      </c>
      <c r="AE120" s="45">
        <v>11759761943</v>
      </c>
      <c r="AF120" s="46">
        <v>70.075391450179509</v>
      </c>
      <c r="AG120" s="17" t="s">
        <v>163</v>
      </c>
    </row>
    <row r="121" spans="1:33" ht="48">
      <c r="A121" s="10">
        <v>113</v>
      </c>
      <c r="B121" s="11" t="s">
        <v>26</v>
      </c>
      <c r="C121" s="11" t="s">
        <v>166</v>
      </c>
      <c r="D121" s="11" t="s">
        <v>652</v>
      </c>
      <c r="E121" s="11" t="s">
        <v>684</v>
      </c>
      <c r="F121" s="11" t="s">
        <v>771</v>
      </c>
      <c r="G121" s="11" t="s">
        <v>169</v>
      </c>
      <c r="H121" s="11">
        <v>2</v>
      </c>
      <c r="I121" s="116">
        <v>0</v>
      </c>
      <c r="J121" s="117">
        <v>0</v>
      </c>
      <c r="K121" s="117">
        <v>0</v>
      </c>
      <c r="L121" s="18">
        <v>0</v>
      </c>
      <c r="M121" s="18">
        <v>0</v>
      </c>
      <c r="N121" s="19">
        <v>0</v>
      </c>
      <c r="O121" s="116">
        <v>1</v>
      </c>
      <c r="P121" s="117">
        <v>0.9</v>
      </c>
      <c r="Q121" s="118">
        <v>90</v>
      </c>
      <c r="R121" s="20">
        <v>1500000000</v>
      </c>
      <c r="S121" s="20">
        <v>0</v>
      </c>
      <c r="T121" s="21">
        <f t="shared" si="19"/>
        <v>0</v>
      </c>
      <c r="U121" s="81">
        <v>1.1499999999999999</v>
      </c>
      <c r="V121" s="48">
        <v>1.1499999999999999</v>
      </c>
      <c r="W121" s="48">
        <v>100</v>
      </c>
      <c r="X121" s="20">
        <v>9921139732</v>
      </c>
      <c r="Y121" s="20">
        <v>252856324</v>
      </c>
      <c r="Z121" s="38">
        <f t="shared" si="13"/>
        <v>2.5486620572879155</v>
      </c>
      <c r="AA121" s="48">
        <v>2</v>
      </c>
      <c r="AB121" s="49">
        <v>1</v>
      </c>
      <c r="AC121" s="50">
        <v>50</v>
      </c>
      <c r="AD121" s="45">
        <v>2217510916</v>
      </c>
      <c r="AE121" s="45">
        <v>1672365209</v>
      </c>
      <c r="AF121" s="46">
        <v>75.416323632654453</v>
      </c>
      <c r="AG121" s="17" t="s">
        <v>163</v>
      </c>
    </row>
    <row r="122" spans="1:33" ht="36">
      <c r="A122" s="10">
        <v>114</v>
      </c>
      <c r="B122" s="11" t="s">
        <v>26</v>
      </c>
      <c r="C122" s="11" t="s">
        <v>170</v>
      </c>
      <c r="D122" s="11" t="s">
        <v>652</v>
      </c>
      <c r="E122" s="11" t="s">
        <v>684</v>
      </c>
      <c r="F122" s="11" t="s">
        <v>773</v>
      </c>
      <c r="G122" s="11" t="s">
        <v>171</v>
      </c>
      <c r="H122" s="11">
        <v>1</v>
      </c>
      <c r="I122" s="116">
        <v>1</v>
      </c>
      <c r="J122" s="117">
        <v>0</v>
      </c>
      <c r="K122" s="117">
        <f t="shared" ref="K122:K124" si="20">SUM(J122/I122*100)</f>
        <v>0</v>
      </c>
      <c r="L122" s="18">
        <v>2604227659.71</v>
      </c>
      <c r="M122" s="18">
        <v>0</v>
      </c>
      <c r="N122" s="19">
        <v>0</v>
      </c>
      <c r="O122" s="116">
        <v>1</v>
      </c>
      <c r="P122" s="117">
        <v>1</v>
      </c>
      <c r="Q122" s="118">
        <v>100</v>
      </c>
      <c r="R122" s="20">
        <v>2000000000</v>
      </c>
      <c r="S122" s="20">
        <v>517764569</v>
      </c>
      <c r="T122" s="21">
        <f t="shared" si="19"/>
        <v>25.88822845</v>
      </c>
      <c r="U122" s="81">
        <v>0</v>
      </c>
      <c r="V122" s="48">
        <v>0</v>
      </c>
      <c r="W122" s="48">
        <v>0</v>
      </c>
      <c r="X122" s="20">
        <v>0</v>
      </c>
      <c r="Y122" s="20">
        <v>0</v>
      </c>
      <c r="Z122" s="38">
        <v>0</v>
      </c>
      <c r="AA122" s="48">
        <v>0</v>
      </c>
      <c r="AB122" s="49">
        <v>0</v>
      </c>
      <c r="AC122" s="50">
        <v>0</v>
      </c>
      <c r="AD122" s="47">
        <v>0</v>
      </c>
      <c r="AE122" s="47">
        <v>0</v>
      </c>
      <c r="AF122" s="46">
        <v>0</v>
      </c>
      <c r="AG122" s="17" t="s">
        <v>163</v>
      </c>
    </row>
    <row r="123" spans="1:33" ht="36">
      <c r="A123" s="10">
        <v>115</v>
      </c>
      <c r="B123" s="11" t="s">
        <v>26</v>
      </c>
      <c r="C123" s="11" t="s">
        <v>170</v>
      </c>
      <c r="D123" s="11" t="s">
        <v>652</v>
      </c>
      <c r="E123" s="11" t="s">
        <v>684</v>
      </c>
      <c r="F123" s="11" t="s">
        <v>774</v>
      </c>
      <c r="G123" s="11" t="s">
        <v>172</v>
      </c>
      <c r="H123" s="11">
        <v>6</v>
      </c>
      <c r="I123" s="116">
        <v>2</v>
      </c>
      <c r="J123" s="117">
        <v>1.83</v>
      </c>
      <c r="K123" s="117">
        <f t="shared" si="20"/>
        <v>91.5</v>
      </c>
      <c r="L123" s="18">
        <v>4922446787</v>
      </c>
      <c r="M123" s="18">
        <v>4640049090</v>
      </c>
      <c r="N123" s="19">
        <v>94.263062472390729</v>
      </c>
      <c r="O123" s="116">
        <v>2</v>
      </c>
      <c r="P123" s="117">
        <v>2</v>
      </c>
      <c r="Q123" s="118">
        <v>100</v>
      </c>
      <c r="R123" s="20">
        <v>1200000000</v>
      </c>
      <c r="S123" s="20">
        <v>445725768</v>
      </c>
      <c r="T123" s="21">
        <f t="shared" si="19"/>
        <v>37.143813999999999</v>
      </c>
      <c r="U123" s="81">
        <v>2</v>
      </c>
      <c r="V123" s="48">
        <v>0.17</v>
      </c>
      <c r="W123" s="48">
        <v>8.5</v>
      </c>
      <c r="X123" s="20">
        <v>5047535154</v>
      </c>
      <c r="Y123" s="20">
        <v>726208533</v>
      </c>
      <c r="Z123" s="38">
        <f t="shared" si="13"/>
        <v>14.387389306729334</v>
      </c>
      <c r="AA123" s="48">
        <v>3</v>
      </c>
      <c r="AB123" s="49">
        <v>1</v>
      </c>
      <c r="AC123" s="50">
        <v>33.333333333333329</v>
      </c>
      <c r="AD123" s="45">
        <v>10116355360</v>
      </c>
      <c r="AE123" s="45">
        <v>18903882546</v>
      </c>
      <c r="AF123" s="46">
        <v>186.86455618933496</v>
      </c>
      <c r="AG123" s="17" t="s">
        <v>163</v>
      </c>
    </row>
    <row r="124" spans="1:33" ht="36">
      <c r="A124" s="10">
        <v>116</v>
      </c>
      <c r="B124" s="11" t="s">
        <v>26</v>
      </c>
      <c r="C124" s="11" t="s">
        <v>170</v>
      </c>
      <c r="D124" s="11" t="s">
        <v>652</v>
      </c>
      <c r="E124" s="11" t="s">
        <v>684</v>
      </c>
      <c r="F124" s="11" t="s">
        <v>775</v>
      </c>
      <c r="G124" s="11" t="s">
        <v>173</v>
      </c>
      <c r="H124" s="11">
        <v>3</v>
      </c>
      <c r="I124" s="116">
        <v>2</v>
      </c>
      <c r="J124" s="117">
        <v>1.8</v>
      </c>
      <c r="K124" s="117">
        <f t="shared" si="20"/>
        <v>90</v>
      </c>
      <c r="L124" s="18">
        <v>4419906090</v>
      </c>
      <c r="M124" s="18">
        <v>1242990621</v>
      </c>
      <c r="N124" s="19">
        <v>28.122557260034455</v>
      </c>
      <c r="O124" s="116">
        <v>1</v>
      </c>
      <c r="P124" s="117">
        <v>0.62</v>
      </c>
      <c r="Q124" s="118">
        <v>62</v>
      </c>
      <c r="R124" s="20">
        <v>750000000</v>
      </c>
      <c r="S124" s="20">
        <v>396851121.55000001</v>
      </c>
      <c r="T124" s="21">
        <f t="shared" si="19"/>
        <v>52.913482873333336</v>
      </c>
      <c r="U124" s="81">
        <v>1</v>
      </c>
      <c r="V124" s="48">
        <v>2.98</v>
      </c>
      <c r="W124" s="48">
        <v>298</v>
      </c>
      <c r="X124" s="20">
        <v>1229537777</v>
      </c>
      <c r="Y124" s="20">
        <v>1337642878</v>
      </c>
      <c r="Z124" s="38">
        <f t="shared" si="13"/>
        <v>108.79233668312087</v>
      </c>
      <c r="AA124" s="48">
        <v>2</v>
      </c>
      <c r="AB124" s="49">
        <v>2</v>
      </c>
      <c r="AC124" s="50">
        <v>100</v>
      </c>
      <c r="AD124" s="45">
        <v>2493948341</v>
      </c>
      <c r="AE124" s="45">
        <v>2235727620</v>
      </c>
      <c r="AF124" s="46">
        <v>89.646107870203068</v>
      </c>
      <c r="AG124" s="17" t="s">
        <v>163</v>
      </c>
    </row>
    <row r="125" spans="1:33" ht="36">
      <c r="A125" s="10">
        <v>117</v>
      </c>
      <c r="B125" s="11" t="s">
        <v>26</v>
      </c>
      <c r="C125" s="11" t="s">
        <v>174</v>
      </c>
      <c r="D125" s="11" t="s">
        <v>652</v>
      </c>
      <c r="E125" s="11" t="s">
        <v>684</v>
      </c>
      <c r="F125" s="11" t="s">
        <v>773</v>
      </c>
      <c r="G125" s="11" t="s">
        <v>175</v>
      </c>
      <c r="H125" s="11">
        <v>1500</v>
      </c>
      <c r="I125" s="116">
        <v>0</v>
      </c>
      <c r="J125" s="117">
        <v>0</v>
      </c>
      <c r="K125" s="117">
        <v>0</v>
      </c>
      <c r="L125" s="18">
        <v>0</v>
      </c>
      <c r="M125" s="18">
        <v>0</v>
      </c>
      <c r="N125" s="19">
        <v>0</v>
      </c>
      <c r="O125" s="116">
        <v>500</v>
      </c>
      <c r="P125" s="117">
        <v>350</v>
      </c>
      <c r="Q125" s="118">
        <v>70</v>
      </c>
      <c r="R125" s="20">
        <v>2800000000</v>
      </c>
      <c r="S125" s="20">
        <v>126959501</v>
      </c>
      <c r="T125" s="21">
        <f t="shared" si="19"/>
        <v>4.5342678928571427</v>
      </c>
      <c r="U125" s="81">
        <v>780</v>
      </c>
      <c r="V125" s="48">
        <v>455</v>
      </c>
      <c r="W125" s="48">
        <v>58.333333333333336</v>
      </c>
      <c r="X125" s="20">
        <v>5931712747</v>
      </c>
      <c r="Y125" s="20">
        <v>808423207</v>
      </c>
      <c r="Z125" s="38">
        <f t="shared" si="13"/>
        <v>13.628832707869492</v>
      </c>
      <c r="AA125" s="48">
        <v>1150</v>
      </c>
      <c r="AB125" s="49">
        <v>610</v>
      </c>
      <c r="AC125" s="50">
        <v>53.04347826086957</v>
      </c>
      <c r="AD125" s="45">
        <v>8227927597</v>
      </c>
      <c r="AE125" s="45">
        <v>6875725846</v>
      </c>
      <c r="AF125" s="46">
        <v>83.565706734062303</v>
      </c>
      <c r="AG125" s="17" t="s">
        <v>163</v>
      </c>
    </row>
    <row r="126" spans="1:33" ht="36">
      <c r="A126" s="10">
        <v>118</v>
      </c>
      <c r="B126" s="11" t="s">
        <v>26</v>
      </c>
      <c r="C126" s="11" t="s">
        <v>176</v>
      </c>
      <c r="D126" s="11" t="s">
        <v>652</v>
      </c>
      <c r="E126" s="11" t="s">
        <v>684</v>
      </c>
      <c r="F126" s="11" t="s">
        <v>776</v>
      </c>
      <c r="G126" s="11" t="s">
        <v>177</v>
      </c>
      <c r="H126" s="11">
        <v>15000</v>
      </c>
      <c r="I126" s="138">
        <v>5000</v>
      </c>
      <c r="J126" s="137">
        <v>3981</v>
      </c>
      <c r="K126" s="117">
        <f t="shared" ref="K126:K131" si="21">SUM(J126/I126*100)</f>
        <v>79.62</v>
      </c>
      <c r="L126" s="18">
        <v>1650000000</v>
      </c>
      <c r="M126" s="18">
        <v>299600000</v>
      </c>
      <c r="N126" s="19">
        <v>18.15757575757576</v>
      </c>
      <c r="O126" s="138">
        <v>5000</v>
      </c>
      <c r="P126" s="137">
        <v>17070</v>
      </c>
      <c r="Q126" s="118">
        <v>341.40000000000003</v>
      </c>
      <c r="R126" s="20">
        <v>2200000000</v>
      </c>
      <c r="S126" s="20">
        <v>445270000</v>
      </c>
      <c r="T126" s="21">
        <f t="shared" si="19"/>
        <v>20.239545454545453</v>
      </c>
      <c r="U126" s="96">
        <v>10524</v>
      </c>
      <c r="V126" s="65">
        <v>7053</v>
      </c>
      <c r="W126" s="48">
        <v>67.018244013683017</v>
      </c>
      <c r="X126" s="20">
        <v>580475000</v>
      </c>
      <c r="Y126" s="20">
        <v>994013275</v>
      </c>
      <c r="Z126" s="38">
        <f t="shared" si="13"/>
        <v>171.24135837030019</v>
      </c>
      <c r="AA126" s="65">
        <v>0</v>
      </c>
      <c r="AB126" s="49">
        <v>0</v>
      </c>
      <c r="AC126" s="50">
        <v>0</v>
      </c>
      <c r="AD126" s="47">
        <v>0</v>
      </c>
      <c r="AE126" s="47">
        <v>0</v>
      </c>
      <c r="AF126" s="46">
        <v>0</v>
      </c>
      <c r="AG126" s="17" t="s">
        <v>163</v>
      </c>
    </row>
    <row r="127" spans="1:33" ht="48">
      <c r="A127" s="10">
        <v>119</v>
      </c>
      <c r="B127" s="11" t="s">
        <v>26</v>
      </c>
      <c r="C127" s="11" t="s">
        <v>176</v>
      </c>
      <c r="D127" s="11" t="s">
        <v>652</v>
      </c>
      <c r="E127" s="11" t="s">
        <v>684</v>
      </c>
      <c r="F127" s="11" t="s">
        <v>777</v>
      </c>
      <c r="G127" s="11" t="s">
        <v>178</v>
      </c>
      <c r="H127" s="11">
        <v>15</v>
      </c>
      <c r="I127" s="138">
        <v>5</v>
      </c>
      <c r="J127" s="136">
        <v>1.25</v>
      </c>
      <c r="K127" s="117">
        <f t="shared" si="21"/>
        <v>25</v>
      </c>
      <c r="L127" s="18">
        <v>1980000000</v>
      </c>
      <c r="M127" s="18">
        <v>1856671052</v>
      </c>
      <c r="N127" s="19">
        <v>93.771265252525254</v>
      </c>
      <c r="O127" s="138">
        <v>5</v>
      </c>
      <c r="P127" s="136">
        <v>4.0999999999999996</v>
      </c>
      <c r="Q127" s="118">
        <v>82</v>
      </c>
      <c r="R127" s="20">
        <v>280000000</v>
      </c>
      <c r="S127" s="20">
        <v>225000000</v>
      </c>
      <c r="T127" s="21">
        <f t="shared" si="19"/>
        <v>80.357142857142861</v>
      </c>
      <c r="U127" s="96">
        <v>7</v>
      </c>
      <c r="V127" s="50">
        <v>9.85</v>
      </c>
      <c r="W127" s="48">
        <v>140.71428571428569</v>
      </c>
      <c r="X127" s="20">
        <v>639000000</v>
      </c>
      <c r="Y127" s="20">
        <v>451908739.36000001</v>
      </c>
      <c r="Z127" s="38">
        <f t="shared" si="13"/>
        <v>70.721242466353686</v>
      </c>
      <c r="AA127" s="65">
        <v>1</v>
      </c>
      <c r="AB127" s="49">
        <v>1</v>
      </c>
      <c r="AC127" s="50">
        <v>100</v>
      </c>
      <c r="AD127" s="45">
        <v>40000000</v>
      </c>
      <c r="AE127" s="47">
        <v>490126666.67000002</v>
      </c>
      <c r="AF127" s="46">
        <v>1225.3166666750001</v>
      </c>
      <c r="AG127" s="17" t="s">
        <v>163</v>
      </c>
    </row>
    <row r="128" spans="1:33" ht="36">
      <c r="A128" s="10">
        <v>120</v>
      </c>
      <c r="B128" s="11" t="s">
        <v>26</v>
      </c>
      <c r="C128" s="11" t="s">
        <v>179</v>
      </c>
      <c r="D128" s="11" t="s">
        <v>652</v>
      </c>
      <c r="E128" s="11" t="s">
        <v>684</v>
      </c>
      <c r="F128" s="11" t="s">
        <v>776</v>
      </c>
      <c r="G128" s="11" t="s">
        <v>180</v>
      </c>
      <c r="H128" s="11">
        <v>5000</v>
      </c>
      <c r="I128" s="138">
        <v>1250</v>
      </c>
      <c r="J128" s="137">
        <v>10616</v>
      </c>
      <c r="K128" s="117">
        <f t="shared" si="21"/>
        <v>849.28000000000009</v>
      </c>
      <c r="L128" s="18">
        <v>452000000</v>
      </c>
      <c r="M128" s="18">
        <v>76720000</v>
      </c>
      <c r="N128" s="19">
        <v>16.973451327433629</v>
      </c>
      <c r="O128" s="138">
        <v>1250</v>
      </c>
      <c r="P128" s="137">
        <v>1895</v>
      </c>
      <c r="Q128" s="118">
        <v>151.6</v>
      </c>
      <c r="R128" s="20">
        <v>2200000000</v>
      </c>
      <c r="S128" s="20">
        <v>232645000</v>
      </c>
      <c r="T128" s="21">
        <f t="shared" si="19"/>
        <v>10.574772727272727</v>
      </c>
      <c r="U128" s="96">
        <v>1250</v>
      </c>
      <c r="V128" s="65">
        <v>4010</v>
      </c>
      <c r="W128" s="48">
        <v>320.8</v>
      </c>
      <c r="X128" s="20">
        <v>1012718901</v>
      </c>
      <c r="Y128" s="20">
        <v>1476890115</v>
      </c>
      <c r="Z128" s="38">
        <f t="shared" si="13"/>
        <v>145.83416124076072</v>
      </c>
      <c r="AA128" s="65">
        <v>0</v>
      </c>
      <c r="AB128" s="49">
        <v>0</v>
      </c>
      <c r="AC128" s="50">
        <v>0</v>
      </c>
      <c r="AD128" s="47">
        <v>0</v>
      </c>
      <c r="AE128" s="47">
        <v>0</v>
      </c>
      <c r="AF128" s="46">
        <v>0</v>
      </c>
      <c r="AG128" s="17" t="s">
        <v>163</v>
      </c>
    </row>
    <row r="129" spans="1:33" ht="48">
      <c r="A129" s="10">
        <v>121</v>
      </c>
      <c r="B129" s="11" t="s">
        <v>26</v>
      </c>
      <c r="C129" s="11" t="s">
        <v>181</v>
      </c>
      <c r="D129" s="11" t="s">
        <v>652</v>
      </c>
      <c r="E129" s="11" t="s">
        <v>684</v>
      </c>
      <c r="F129" s="11" t="s">
        <v>771</v>
      </c>
      <c r="G129" s="11" t="s">
        <v>182</v>
      </c>
      <c r="H129" s="11">
        <v>400000</v>
      </c>
      <c r="I129" s="138">
        <v>100000</v>
      </c>
      <c r="J129" s="137">
        <v>64298</v>
      </c>
      <c r="K129" s="117">
        <f t="shared" si="21"/>
        <v>64.298000000000002</v>
      </c>
      <c r="L129" s="18">
        <v>657892525.65999997</v>
      </c>
      <c r="M129" s="18">
        <v>262250135</v>
      </c>
      <c r="N129" s="19">
        <v>39.862154496573702</v>
      </c>
      <c r="O129" s="138">
        <v>100000</v>
      </c>
      <c r="P129" s="137">
        <v>0</v>
      </c>
      <c r="Q129" s="118">
        <v>0</v>
      </c>
      <c r="R129" s="20">
        <v>1200000000</v>
      </c>
      <c r="S129" s="20">
        <v>0</v>
      </c>
      <c r="T129" s="21">
        <f t="shared" si="19"/>
        <v>0</v>
      </c>
      <c r="U129" s="96">
        <v>100000</v>
      </c>
      <c r="V129" s="65">
        <v>115606</v>
      </c>
      <c r="W129" s="48">
        <v>115.60600000000001</v>
      </c>
      <c r="X129" s="20">
        <v>875000000</v>
      </c>
      <c r="Y129" s="20">
        <v>771360000</v>
      </c>
      <c r="Z129" s="38">
        <f t="shared" si="13"/>
        <v>88.155428571428573</v>
      </c>
      <c r="AA129" s="65">
        <v>174000</v>
      </c>
      <c r="AB129" s="66">
        <v>162455</v>
      </c>
      <c r="AC129" s="50">
        <v>93.364942528735625</v>
      </c>
      <c r="AD129" s="45">
        <v>1000000000</v>
      </c>
      <c r="AE129" s="47">
        <v>5787434000</v>
      </c>
      <c r="AF129" s="46">
        <v>578.74340000000007</v>
      </c>
      <c r="AG129" s="17" t="s">
        <v>163</v>
      </c>
    </row>
    <row r="130" spans="1:33" ht="36">
      <c r="A130" s="10">
        <v>122</v>
      </c>
      <c r="B130" s="11" t="s">
        <v>26</v>
      </c>
      <c r="C130" s="11" t="s">
        <v>181</v>
      </c>
      <c r="D130" s="11" t="s">
        <v>652</v>
      </c>
      <c r="E130" s="11" t="s">
        <v>684</v>
      </c>
      <c r="F130" s="11" t="s">
        <v>778</v>
      </c>
      <c r="G130" s="11" t="s">
        <v>183</v>
      </c>
      <c r="H130" s="11">
        <v>350</v>
      </c>
      <c r="I130" s="116">
        <v>150</v>
      </c>
      <c r="J130" s="117">
        <v>27</v>
      </c>
      <c r="K130" s="117">
        <f t="shared" si="21"/>
        <v>18</v>
      </c>
      <c r="L130" s="18">
        <v>2296239410</v>
      </c>
      <c r="M130" s="18">
        <v>0</v>
      </c>
      <c r="N130" s="19">
        <v>0</v>
      </c>
      <c r="O130" s="116">
        <v>100</v>
      </c>
      <c r="P130" s="117">
        <v>95</v>
      </c>
      <c r="Q130" s="118">
        <v>95</v>
      </c>
      <c r="R130" s="20">
        <v>2500000000</v>
      </c>
      <c r="S130" s="20">
        <v>474166087</v>
      </c>
      <c r="T130" s="21">
        <f t="shared" si="19"/>
        <v>18.966643479999998</v>
      </c>
      <c r="U130" s="81">
        <v>200</v>
      </c>
      <c r="V130" s="48">
        <v>60</v>
      </c>
      <c r="W130" s="48">
        <v>30</v>
      </c>
      <c r="X130" s="20">
        <v>6838118234</v>
      </c>
      <c r="Y130" s="20">
        <v>1554561748</v>
      </c>
      <c r="Z130" s="38">
        <f t="shared" si="13"/>
        <v>22.73376526703677</v>
      </c>
      <c r="AA130" s="48">
        <v>393</v>
      </c>
      <c r="AB130" s="49">
        <v>192</v>
      </c>
      <c r="AC130" s="50">
        <v>48.854961832061065</v>
      </c>
      <c r="AD130" s="45">
        <v>5380478321</v>
      </c>
      <c r="AE130" s="47">
        <v>4865447278</v>
      </c>
      <c r="AF130" s="46">
        <v>90.427783325697376</v>
      </c>
      <c r="AG130" s="17" t="s">
        <v>163</v>
      </c>
    </row>
    <row r="131" spans="1:33" ht="36">
      <c r="A131" s="10">
        <v>123</v>
      </c>
      <c r="B131" s="11" t="s">
        <v>26</v>
      </c>
      <c r="C131" s="11" t="s">
        <v>181</v>
      </c>
      <c r="D131" s="11" t="s">
        <v>652</v>
      </c>
      <c r="E131" s="11" t="s">
        <v>684</v>
      </c>
      <c r="F131" s="11" t="s">
        <v>773</v>
      </c>
      <c r="G131" s="11" t="s">
        <v>184</v>
      </c>
      <c r="H131" s="11">
        <v>4</v>
      </c>
      <c r="I131" s="116">
        <v>1</v>
      </c>
      <c r="J131" s="117">
        <v>0.25</v>
      </c>
      <c r="K131" s="117">
        <f t="shared" si="21"/>
        <v>25</v>
      </c>
      <c r="L131" s="18">
        <v>829083595</v>
      </c>
      <c r="M131" s="18">
        <v>0</v>
      </c>
      <c r="N131" s="19">
        <v>0</v>
      </c>
      <c r="O131" s="116">
        <v>1</v>
      </c>
      <c r="P131" s="117">
        <v>0.92</v>
      </c>
      <c r="Q131" s="118">
        <v>92</v>
      </c>
      <c r="R131" s="20">
        <v>3800000000</v>
      </c>
      <c r="S131" s="20">
        <v>3986164746</v>
      </c>
      <c r="T131" s="21">
        <f t="shared" si="19"/>
        <v>104.89907226315789</v>
      </c>
      <c r="U131" s="81">
        <v>1</v>
      </c>
      <c r="V131" s="48">
        <v>0</v>
      </c>
      <c r="W131" s="48">
        <v>0</v>
      </c>
      <c r="X131" s="20">
        <v>4372405839</v>
      </c>
      <c r="Y131" s="20">
        <v>0</v>
      </c>
      <c r="Z131" s="38">
        <f t="shared" si="13"/>
        <v>0</v>
      </c>
      <c r="AA131" s="48">
        <v>2</v>
      </c>
      <c r="AB131" s="49">
        <v>1</v>
      </c>
      <c r="AC131" s="50">
        <v>50</v>
      </c>
      <c r="AD131" s="45">
        <v>8372793377</v>
      </c>
      <c r="AE131" s="47">
        <v>46830177404</v>
      </c>
      <c r="AF131" s="46">
        <v>559.31366385610499</v>
      </c>
      <c r="AG131" s="17" t="s">
        <v>163</v>
      </c>
    </row>
    <row r="132" spans="1:33" ht="36">
      <c r="A132" s="10">
        <v>124</v>
      </c>
      <c r="B132" s="11" t="s">
        <v>26</v>
      </c>
      <c r="C132" s="11" t="s">
        <v>181</v>
      </c>
      <c r="D132" s="11" t="s">
        <v>652</v>
      </c>
      <c r="E132" s="11" t="s">
        <v>684</v>
      </c>
      <c r="F132" s="11" t="s">
        <v>775</v>
      </c>
      <c r="G132" s="11" t="s">
        <v>185</v>
      </c>
      <c r="H132" s="11">
        <v>5</v>
      </c>
      <c r="I132" s="116">
        <v>0</v>
      </c>
      <c r="J132" s="117">
        <v>0</v>
      </c>
      <c r="K132" s="117">
        <v>0</v>
      </c>
      <c r="L132" s="18">
        <v>0</v>
      </c>
      <c r="M132" s="18">
        <v>0</v>
      </c>
      <c r="N132" s="19">
        <v>0</v>
      </c>
      <c r="O132" s="116">
        <v>1</v>
      </c>
      <c r="P132" s="117">
        <v>0.9</v>
      </c>
      <c r="Q132" s="118">
        <v>90</v>
      </c>
      <c r="R132" s="20">
        <v>200000000</v>
      </c>
      <c r="S132" s="20">
        <v>387477522</v>
      </c>
      <c r="T132" s="21">
        <f t="shared" si="19"/>
        <v>193.73876100000001</v>
      </c>
      <c r="U132" s="81">
        <v>2</v>
      </c>
      <c r="V132" s="48">
        <v>0</v>
      </c>
      <c r="W132" s="48">
        <v>0</v>
      </c>
      <c r="X132" s="20">
        <v>910217204</v>
      </c>
      <c r="Y132" s="20">
        <v>0</v>
      </c>
      <c r="Z132" s="38">
        <f t="shared" si="13"/>
        <v>0</v>
      </c>
      <c r="AA132" s="48">
        <v>5</v>
      </c>
      <c r="AB132" s="49">
        <v>1</v>
      </c>
      <c r="AC132" s="50">
        <v>20</v>
      </c>
      <c r="AD132" s="45">
        <v>4129661713</v>
      </c>
      <c r="AE132" s="45">
        <v>972839667</v>
      </c>
      <c r="AF132" s="46">
        <v>23.557369455651582</v>
      </c>
      <c r="AG132" s="17" t="s">
        <v>163</v>
      </c>
    </row>
    <row r="133" spans="1:33" ht="72">
      <c r="A133" s="10">
        <v>125</v>
      </c>
      <c r="B133" s="11" t="s">
        <v>26</v>
      </c>
      <c r="C133" s="11" t="s">
        <v>181</v>
      </c>
      <c r="D133" s="11" t="s">
        <v>652</v>
      </c>
      <c r="E133" s="11" t="s">
        <v>684</v>
      </c>
      <c r="F133" s="11" t="s">
        <v>779</v>
      </c>
      <c r="G133" s="11" t="s">
        <v>186</v>
      </c>
      <c r="H133" s="11">
        <v>750</v>
      </c>
      <c r="I133" s="116">
        <v>189</v>
      </c>
      <c r="J133" s="117">
        <v>363</v>
      </c>
      <c r="K133" s="136">
        <f t="shared" ref="K133:K140" si="22">SUM(J133/I133*100)</f>
        <v>192.06349206349208</v>
      </c>
      <c r="L133" s="18">
        <v>2845579</v>
      </c>
      <c r="M133" s="18">
        <v>14465579</v>
      </c>
      <c r="N133" s="19">
        <v>508.35274648850026</v>
      </c>
      <c r="O133" s="116">
        <v>300</v>
      </c>
      <c r="P133" s="117">
        <v>452</v>
      </c>
      <c r="Q133" s="118">
        <v>150.66666666666666</v>
      </c>
      <c r="R133" s="20">
        <v>80000000</v>
      </c>
      <c r="S133" s="20">
        <v>30000000</v>
      </c>
      <c r="T133" s="21">
        <f t="shared" si="19"/>
        <v>37.5</v>
      </c>
      <c r="U133" s="81">
        <v>187</v>
      </c>
      <c r="V133" s="48">
        <v>854</v>
      </c>
      <c r="W133" s="48">
        <v>456.68449197860957</v>
      </c>
      <c r="X133" s="20">
        <v>30000000</v>
      </c>
      <c r="Y133" s="20">
        <v>30000000</v>
      </c>
      <c r="Z133" s="38">
        <f t="shared" si="13"/>
        <v>100</v>
      </c>
      <c r="AA133" s="48">
        <v>0</v>
      </c>
      <c r="AB133" s="49">
        <v>0</v>
      </c>
      <c r="AC133" s="50">
        <v>0</v>
      </c>
      <c r="AD133" s="47">
        <v>0</v>
      </c>
      <c r="AE133" s="47">
        <v>0</v>
      </c>
      <c r="AF133" s="46">
        <v>0</v>
      </c>
      <c r="AG133" s="17" t="s">
        <v>163</v>
      </c>
    </row>
    <row r="134" spans="1:33" ht="36">
      <c r="A134" s="10">
        <v>126</v>
      </c>
      <c r="B134" s="11" t="s">
        <v>26</v>
      </c>
      <c r="C134" s="11" t="s">
        <v>181</v>
      </c>
      <c r="D134" s="11" t="s">
        <v>652</v>
      </c>
      <c r="E134" s="11" t="s">
        <v>684</v>
      </c>
      <c r="F134" s="11" t="s">
        <v>772</v>
      </c>
      <c r="G134" s="11" t="s">
        <v>187</v>
      </c>
      <c r="H134" s="11">
        <v>25</v>
      </c>
      <c r="I134" s="116">
        <v>10</v>
      </c>
      <c r="J134" s="117">
        <v>7.4</v>
      </c>
      <c r="K134" s="117">
        <f t="shared" si="22"/>
        <v>74</v>
      </c>
      <c r="L134" s="18">
        <v>186132972</v>
      </c>
      <c r="M134" s="18">
        <v>74153757</v>
      </c>
      <c r="N134" s="19">
        <v>39.839130167652407</v>
      </c>
      <c r="O134" s="116">
        <v>3</v>
      </c>
      <c r="P134" s="117">
        <v>2.6</v>
      </c>
      <c r="Q134" s="118">
        <v>86.666666666666671</v>
      </c>
      <c r="R134" s="20">
        <v>120000000</v>
      </c>
      <c r="S134" s="20">
        <v>75000000</v>
      </c>
      <c r="T134" s="21">
        <f t="shared" si="19"/>
        <v>62.5</v>
      </c>
      <c r="U134" s="81">
        <v>7</v>
      </c>
      <c r="V134" s="48">
        <v>0</v>
      </c>
      <c r="W134" s="48">
        <v>0</v>
      </c>
      <c r="X134" s="20">
        <v>328746667</v>
      </c>
      <c r="Y134" s="20">
        <v>0</v>
      </c>
      <c r="Z134" s="38">
        <f t="shared" si="13"/>
        <v>0</v>
      </c>
      <c r="AA134" s="48">
        <v>5</v>
      </c>
      <c r="AB134" s="49">
        <v>0.9</v>
      </c>
      <c r="AC134" s="50">
        <v>18</v>
      </c>
      <c r="AD134" s="45">
        <v>180000000</v>
      </c>
      <c r="AE134" s="47">
        <v>1137500000</v>
      </c>
      <c r="AF134" s="46">
        <v>631.94444444444446</v>
      </c>
      <c r="AG134" s="17" t="s">
        <v>163</v>
      </c>
    </row>
    <row r="135" spans="1:33" ht="36">
      <c r="A135" s="10">
        <v>127</v>
      </c>
      <c r="B135" s="11" t="s">
        <v>26</v>
      </c>
      <c r="C135" s="11" t="s">
        <v>181</v>
      </c>
      <c r="D135" s="11" t="s">
        <v>645</v>
      </c>
      <c r="E135" s="11" t="s">
        <v>685</v>
      </c>
      <c r="F135" s="11" t="s">
        <v>780</v>
      </c>
      <c r="G135" s="11" t="s">
        <v>188</v>
      </c>
      <c r="H135" s="11">
        <v>164</v>
      </c>
      <c r="I135" s="116">
        <v>41</v>
      </c>
      <c r="J135" s="117">
        <v>15</v>
      </c>
      <c r="K135" s="136">
        <f t="shared" si="22"/>
        <v>36.585365853658537</v>
      </c>
      <c r="L135" s="18">
        <v>28282435</v>
      </c>
      <c r="M135" s="18">
        <v>0</v>
      </c>
      <c r="N135" s="19">
        <v>0</v>
      </c>
      <c r="O135" s="116">
        <v>62</v>
      </c>
      <c r="P135" s="117">
        <v>26</v>
      </c>
      <c r="Q135" s="118">
        <v>41.935483870967744</v>
      </c>
      <c r="R135" s="20">
        <v>29413732.399999999</v>
      </c>
      <c r="S135" s="20">
        <v>0</v>
      </c>
      <c r="T135" s="21">
        <f t="shared" si="19"/>
        <v>0</v>
      </c>
      <c r="U135" s="81">
        <v>41</v>
      </c>
      <c r="V135" s="97">
        <v>34</v>
      </c>
      <c r="W135" s="48">
        <v>82.926829268292678</v>
      </c>
      <c r="X135" s="20">
        <v>29413732.399999999</v>
      </c>
      <c r="Y135" s="20">
        <v>39815000</v>
      </c>
      <c r="Z135" s="38">
        <f t="shared" si="13"/>
        <v>135.36194406936266</v>
      </c>
      <c r="AA135" s="48">
        <v>20</v>
      </c>
      <c r="AB135" s="49">
        <v>31</v>
      </c>
      <c r="AC135" s="50">
        <v>155</v>
      </c>
      <c r="AD135" s="45">
        <v>29413732</v>
      </c>
      <c r="AE135" s="45">
        <v>11525000</v>
      </c>
      <c r="AF135" s="46">
        <v>39.182379169022141</v>
      </c>
      <c r="AG135" s="17" t="s">
        <v>52</v>
      </c>
    </row>
    <row r="136" spans="1:33" ht="48">
      <c r="A136" s="10">
        <v>128</v>
      </c>
      <c r="B136" s="11" t="s">
        <v>26</v>
      </c>
      <c r="C136" s="11" t="s">
        <v>181</v>
      </c>
      <c r="D136" s="11" t="s">
        <v>645</v>
      </c>
      <c r="E136" s="11" t="s">
        <v>685</v>
      </c>
      <c r="F136" s="11" t="s">
        <v>781</v>
      </c>
      <c r="G136" s="11" t="s">
        <v>189</v>
      </c>
      <c r="H136" s="11">
        <v>7020</v>
      </c>
      <c r="I136" s="116">
        <v>1755</v>
      </c>
      <c r="J136" s="117">
        <v>818</v>
      </c>
      <c r="K136" s="136">
        <f t="shared" si="22"/>
        <v>46.609686609686605</v>
      </c>
      <c r="L136" s="18">
        <v>62009415</v>
      </c>
      <c r="M136" s="18">
        <v>51672322</v>
      </c>
      <c r="N136" s="19">
        <v>83.329800805248695</v>
      </c>
      <c r="O136" s="116">
        <v>2755</v>
      </c>
      <c r="P136" s="117">
        <v>2430</v>
      </c>
      <c r="Q136" s="118">
        <v>88.203266787658805</v>
      </c>
      <c r="R136" s="20">
        <v>64489792</v>
      </c>
      <c r="S136" s="20">
        <v>23429318</v>
      </c>
      <c r="T136" s="21">
        <f t="shared" si="19"/>
        <v>36.330273789687524</v>
      </c>
      <c r="U136" s="81">
        <v>1500</v>
      </c>
      <c r="V136" s="98">
        <v>2796</v>
      </c>
      <c r="W136" s="48">
        <v>186.4</v>
      </c>
      <c r="X136" s="20">
        <v>64489792</v>
      </c>
      <c r="Y136" s="20">
        <v>0</v>
      </c>
      <c r="Z136" s="38">
        <f t="shared" si="13"/>
        <v>0</v>
      </c>
      <c r="AA136" s="48">
        <v>1010</v>
      </c>
      <c r="AB136" s="49">
        <v>361</v>
      </c>
      <c r="AC136" s="50">
        <v>35.742574257425744</v>
      </c>
      <c r="AD136" s="45">
        <v>64489792</v>
      </c>
      <c r="AE136" s="47">
        <v>0</v>
      </c>
      <c r="AF136" s="46">
        <v>0</v>
      </c>
      <c r="AG136" s="17" t="s">
        <v>52</v>
      </c>
    </row>
    <row r="137" spans="1:33" ht="60">
      <c r="A137" s="10">
        <v>129</v>
      </c>
      <c r="B137" s="11" t="s">
        <v>26</v>
      </c>
      <c r="C137" s="11" t="s">
        <v>190</v>
      </c>
      <c r="D137" s="11" t="s">
        <v>647</v>
      </c>
      <c r="E137" s="11" t="s">
        <v>671</v>
      </c>
      <c r="F137" s="11" t="s">
        <v>733</v>
      </c>
      <c r="G137" s="11" t="s">
        <v>191</v>
      </c>
      <c r="H137" s="11">
        <v>9540</v>
      </c>
      <c r="I137" s="116">
        <v>9540</v>
      </c>
      <c r="J137" s="117">
        <v>6540</v>
      </c>
      <c r="K137" s="136">
        <f t="shared" si="22"/>
        <v>68.55345911949685</v>
      </c>
      <c r="L137" s="18">
        <v>37396800000</v>
      </c>
      <c r="M137" s="18">
        <v>37396800000</v>
      </c>
      <c r="N137" s="19">
        <v>100</v>
      </c>
      <c r="O137" s="116">
        <v>9540</v>
      </c>
      <c r="P137" s="117">
        <v>9540</v>
      </c>
      <c r="Q137" s="118">
        <v>100</v>
      </c>
      <c r="R137" s="20">
        <v>38892672000</v>
      </c>
      <c r="S137" s="20">
        <v>38911043376</v>
      </c>
      <c r="T137" s="21">
        <f t="shared" si="19"/>
        <v>100.04723608601641</v>
      </c>
      <c r="U137" s="96">
        <v>9540</v>
      </c>
      <c r="V137" s="65">
        <v>9540</v>
      </c>
      <c r="W137" s="48">
        <v>100</v>
      </c>
      <c r="X137" s="20">
        <v>41161607134</v>
      </c>
      <c r="Y137" s="20">
        <v>35188958832.099998</v>
      </c>
      <c r="Z137" s="38">
        <f t="shared" si="13"/>
        <v>85.489759225250168</v>
      </c>
      <c r="AA137" s="65">
        <v>9540</v>
      </c>
      <c r="AB137" s="66">
        <v>9540</v>
      </c>
      <c r="AC137" s="50">
        <v>100</v>
      </c>
      <c r="AD137" s="45">
        <v>44813236733</v>
      </c>
      <c r="AE137" s="45">
        <v>26784232227.065788</v>
      </c>
      <c r="AF137" s="46">
        <v>59.768573260279943</v>
      </c>
      <c r="AG137" s="17" t="s">
        <v>88</v>
      </c>
    </row>
    <row r="138" spans="1:33" ht="60">
      <c r="A138" s="10">
        <v>130</v>
      </c>
      <c r="B138" s="11" t="s">
        <v>26</v>
      </c>
      <c r="C138" s="11" t="s">
        <v>192</v>
      </c>
      <c r="D138" s="11" t="s">
        <v>647</v>
      </c>
      <c r="E138" s="11" t="s">
        <v>671</v>
      </c>
      <c r="F138" s="11" t="s">
        <v>733</v>
      </c>
      <c r="G138" s="11" t="s">
        <v>193</v>
      </c>
      <c r="H138" s="11">
        <v>154665</v>
      </c>
      <c r="I138" s="116">
        <v>154665</v>
      </c>
      <c r="J138" s="117">
        <v>152635</v>
      </c>
      <c r="K138" s="136">
        <f t="shared" si="22"/>
        <v>98.687485856528625</v>
      </c>
      <c r="L138" s="18">
        <v>606286800000</v>
      </c>
      <c r="M138" s="18">
        <v>606286800000</v>
      </c>
      <c r="N138" s="19">
        <v>100</v>
      </c>
      <c r="O138" s="116">
        <v>154665</v>
      </c>
      <c r="P138" s="117">
        <v>154665</v>
      </c>
      <c r="Q138" s="118">
        <v>100</v>
      </c>
      <c r="R138" s="20">
        <v>630538272000</v>
      </c>
      <c r="S138" s="20">
        <v>760134902000</v>
      </c>
      <c r="T138" s="21">
        <f t="shared" si="19"/>
        <v>120.55333288317826</v>
      </c>
      <c r="U138" s="96">
        <v>154665</v>
      </c>
      <c r="V138" s="65">
        <v>154665</v>
      </c>
      <c r="W138" s="48">
        <v>100</v>
      </c>
      <c r="X138" s="20">
        <v>828717265827</v>
      </c>
      <c r="Y138" s="20">
        <v>702612524259.34998</v>
      </c>
      <c r="Z138" s="38">
        <f t="shared" ref="Z138:Z201" si="23">SUM(Y138/X138*100)</f>
        <v>84.783140551342726</v>
      </c>
      <c r="AA138" s="65">
        <v>154665</v>
      </c>
      <c r="AB138" s="65">
        <v>154665</v>
      </c>
      <c r="AC138" s="50">
        <v>100</v>
      </c>
      <c r="AD138" s="45">
        <v>702019613555</v>
      </c>
      <c r="AE138" s="45">
        <v>539787084674.49292</v>
      </c>
      <c r="AF138" s="46">
        <v>76.890598816895178</v>
      </c>
      <c r="AG138" s="17" t="s">
        <v>88</v>
      </c>
    </row>
    <row r="139" spans="1:33" ht="60">
      <c r="A139" s="10">
        <v>131</v>
      </c>
      <c r="B139" s="11" t="s">
        <v>26</v>
      </c>
      <c r="C139" s="11" t="s">
        <v>194</v>
      </c>
      <c r="D139" s="11" t="s">
        <v>647</v>
      </c>
      <c r="E139" s="11" t="s">
        <v>671</v>
      </c>
      <c r="F139" s="11" t="s">
        <v>733</v>
      </c>
      <c r="G139" s="11" t="s">
        <v>195</v>
      </c>
      <c r="H139" s="11">
        <v>13153</v>
      </c>
      <c r="I139" s="116">
        <v>13153</v>
      </c>
      <c r="J139" s="117">
        <v>13153</v>
      </c>
      <c r="K139" s="117">
        <f t="shared" si="22"/>
        <v>100</v>
      </c>
      <c r="L139" s="18">
        <v>51559760000</v>
      </c>
      <c r="M139" s="18">
        <v>51559760000</v>
      </c>
      <c r="N139" s="19">
        <v>100</v>
      </c>
      <c r="O139" s="116">
        <v>13153</v>
      </c>
      <c r="P139" s="117">
        <v>13153</v>
      </c>
      <c r="Q139" s="118">
        <v>100</v>
      </c>
      <c r="R139" s="20">
        <v>53622150400</v>
      </c>
      <c r="S139" s="20">
        <v>53622150400</v>
      </c>
      <c r="T139" s="21">
        <f t="shared" si="19"/>
        <v>100</v>
      </c>
      <c r="U139" s="81">
        <v>13153</v>
      </c>
      <c r="V139" s="48">
        <v>13153</v>
      </c>
      <c r="W139" s="48">
        <v>100</v>
      </c>
      <c r="X139" s="20">
        <v>58767036416</v>
      </c>
      <c r="Y139" s="20">
        <v>48515762632.970001</v>
      </c>
      <c r="Z139" s="38">
        <f t="shared" si="23"/>
        <v>82.556081762464089</v>
      </c>
      <c r="AA139" s="48">
        <v>13153</v>
      </c>
      <c r="AB139" s="49">
        <v>13153</v>
      </c>
      <c r="AC139" s="50">
        <v>100</v>
      </c>
      <c r="AD139" s="45">
        <v>57997719451</v>
      </c>
      <c r="AE139" s="45">
        <v>36927988100.901085</v>
      </c>
      <c r="AF139" s="46">
        <v>63.671448550834995</v>
      </c>
      <c r="AG139" s="17" t="s">
        <v>88</v>
      </c>
    </row>
    <row r="140" spans="1:33" ht="48">
      <c r="A140" s="10">
        <v>132</v>
      </c>
      <c r="B140" s="11" t="s">
        <v>26</v>
      </c>
      <c r="C140" s="11" t="s">
        <v>196</v>
      </c>
      <c r="D140" s="11" t="s">
        <v>647</v>
      </c>
      <c r="E140" s="11" t="s">
        <v>671</v>
      </c>
      <c r="F140" s="11" t="s">
        <v>733</v>
      </c>
      <c r="G140" s="11" t="s">
        <v>197</v>
      </c>
      <c r="H140" s="11">
        <v>6227</v>
      </c>
      <c r="I140" s="116">
        <v>6227</v>
      </c>
      <c r="J140" s="117">
        <v>2590</v>
      </c>
      <c r="K140" s="136">
        <f t="shared" si="22"/>
        <v>41.59306246988919</v>
      </c>
      <c r="L140" s="18">
        <v>24409840000</v>
      </c>
      <c r="M140" s="18">
        <v>24409840000</v>
      </c>
      <c r="N140" s="19">
        <v>100</v>
      </c>
      <c r="O140" s="116">
        <v>6227</v>
      </c>
      <c r="P140" s="117">
        <v>6227</v>
      </c>
      <c r="Q140" s="118">
        <v>100</v>
      </c>
      <c r="R140" s="20">
        <v>25386233600</v>
      </c>
      <c r="S140" s="20">
        <v>25386233600</v>
      </c>
      <c r="T140" s="21">
        <f t="shared" si="19"/>
        <v>100</v>
      </c>
      <c r="U140" s="81">
        <v>6227</v>
      </c>
      <c r="V140" s="48">
        <v>6227</v>
      </c>
      <c r="W140" s="48">
        <v>100</v>
      </c>
      <c r="X140" s="20">
        <v>29401682944</v>
      </c>
      <c r="Y140" s="20">
        <v>22968726063.68</v>
      </c>
      <c r="Z140" s="38">
        <f t="shared" si="23"/>
        <v>78.120446735744522</v>
      </c>
      <c r="AA140" s="48">
        <v>6227</v>
      </c>
      <c r="AB140" s="49">
        <v>6227</v>
      </c>
      <c r="AC140" s="50">
        <v>100</v>
      </c>
      <c r="AD140" s="45">
        <v>29457751009</v>
      </c>
      <c r="AE140" s="45">
        <v>17482747806.911812</v>
      </c>
      <c r="AF140" s="46">
        <v>59.348549051047527</v>
      </c>
      <c r="AG140" s="17" t="s">
        <v>88</v>
      </c>
    </row>
    <row r="141" spans="1:33" ht="48">
      <c r="A141" s="10">
        <v>133</v>
      </c>
      <c r="B141" s="11" t="s">
        <v>26</v>
      </c>
      <c r="C141" s="11" t="s">
        <v>196</v>
      </c>
      <c r="D141" s="11" t="s">
        <v>647</v>
      </c>
      <c r="E141" s="11" t="s">
        <v>671</v>
      </c>
      <c r="F141" s="11" t="s">
        <v>734</v>
      </c>
      <c r="G141" s="11" t="s">
        <v>198</v>
      </c>
      <c r="H141" s="11">
        <v>2</v>
      </c>
      <c r="I141" s="116">
        <v>0</v>
      </c>
      <c r="J141" s="117">
        <v>0</v>
      </c>
      <c r="K141" s="117">
        <v>0</v>
      </c>
      <c r="L141" s="18">
        <v>0</v>
      </c>
      <c r="M141" s="18">
        <v>0</v>
      </c>
      <c r="N141" s="19">
        <v>0</v>
      </c>
      <c r="O141" s="116">
        <v>0</v>
      </c>
      <c r="P141" s="117">
        <v>0</v>
      </c>
      <c r="Q141" s="118">
        <v>0</v>
      </c>
      <c r="R141" s="20">
        <v>0</v>
      </c>
      <c r="S141" s="20">
        <v>0</v>
      </c>
      <c r="T141" s="21">
        <v>0</v>
      </c>
      <c r="U141" s="81">
        <v>1</v>
      </c>
      <c r="V141" s="48">
        <v>2</v>
      </c>
      <c r="W141" s="48">
        <v>200</v>
      </c>
      <c r="X141" s="20">
        <v>265106629</v>
      </c>
      <c r="Y141" s="20">
        <v>232553314</v>
      </c>
      <c r="Z141" s="38">
        <f t="shared" si="23"/>
        <v>87.720671066282534</v>
      </c>
      <c r="AA141" s="48">
        <v>0</v>
      </c>
      <c r="AB141" s="49">
        <v>0</v>
      </c>
      <c r="AC141" s="50">
        <v>0</v>
      </c>
      <c r="AD141" s="47">
        <v>0</v>
      </c>
      <c r="AE141" s="47">
        <v>0</v>
      </c>
      <c r="AF141" s="46">
        <v>0</v>
      </c>
      <c r="AG141" s="17" t="s">
        <v>88</v>
      </c>
    </row>
    <row r="142" spans="1:33" ht="48">
      <c r="A142" s="10">
        <v>134</v>
      </c>
      <c r="B142" s="11" t="s">
        <v>26</v>
      </c>
      <c r="C142" s="11" t="s">
        <v>196</v>
      </c>
      <c r="D142" s="11" t="s">
        <v>647</v>
      </c>
      <c r="E142" s="11" t="s">
        <v>671</v>
      </c>
      <c r="F142" s="11" t="s">
        <v>734</v>
      </c>
      <c r="G142" s="11" t="s">
        <v>199</v>
      </c>
      <c r="H142" s="11">
        <v>2</v>
      </c>
      <c r="I142" s="116">
        <v>0</v>
      </c>
      <c r="J142" s="117">
        <v>0</v>
      </c>
      <c r="K142" s="117">
        <v>0</v>
      </c>
      <c r="L142" s="18">
        <v>0</v>
      </c>
      <c r="M142" s="18">
        <v>0</v>
      </c>
      <c r="N142" s="19">
        <v>0</v>
      </c>
      <c r="O142" s="116">
        <v>0</v>
      </c>
      <c r="P142" s="117">
        <v>0</v>
      </c>
      <c r="Q142" s="118">
        <v>0</v>
      </c>
      <c r="R142" s="20">
        <v>0</v>
      </c>
      <c r="S142" s="20">
        <v>0</v>
      </c>
      <c r="T142" s="21">
        <v>0</v>
      </c>
      <c r="U142" s="81">
        <v>1</v>
      </c>
      <c r="V142" s="48">
        <v>2</v>
      </c>
      <c r="W142" s="48">
        <v>200</v>
      </c>
      <c r="X142" s="20">
        <v>265106629</v>
      </c>
      <c r="Y142" s="20">
        <v>239200000</v>
      </c>
      <c r="Z142" s="38">
        <f t="shared" si="23"/>
        <v>90.227845641687068</v>
      </c>
      <c r="AA142" s="48">
        <v>0</v>
      </c>
      <c r="AB142" s="49">
        <v>0</v>
      </c>
      <c r="AC142" s="50">
        <v>0</v>
      </c>
      <c r="AD142" s="47">
        <v>0</v>
      </c>
      <c r="AE142" s="47">
        <v>0</v>
      </c>
      <c r="AF142" s="46">
        <v>0</v>
      </c>
      <c r="AG142" s="17" t="s">
        <v>88</v>
      </c>
    </row>
    <row r="143" spans="1:33" ht="48">
      <c r="A143" s="10">
        <v>135</v>
      </c>
      <c r="B143" s="11" t="s">
        <v>26</v>
      </c>
      <c r="C143" s="11" t="s">
        <v>196</v>
      </c>
      <c r="D143" s="11" t="s">
        <v>647</v>
      </c>
      <c r="E143" s="11" t="s">
        <v>671</v>
      </c>
      <c r="F143" s="11" t="s">
        <v>782</v>
      </c>
      <c r="G143" s="11" t="s">
        <v>200</v>
      </c>
      <c r="H143" s="11">
        <v>10</v>
      </c>
      <c r="I143" s="116">
        <v>2</v>
      </c>
      <c r="J143" s="117">
        <v>2</v>
      </c>
      <c r="K143" s="117">
        <f t="shared" ref="K143:K170" si="24">SUM(J143/I143*100)</f>
        <v>100</v>
      </c>
      <c r="L143" s="18">
        <v>12000000</v>
      </c>
      <c r="M143" s="18">
        <v>12000000</v>
      </c>
      <c r="N143" s="19">
        <v>100</v>
      </c>
      <c r="O143" s="116">
        <v>3</v>
      </c>
      <c r="P143" s="117">
        <v>3</v>
      </c>
      <c r="Q143" s="118">
        <v>100</v>
      </c>
      <c r="R143" s="20">
        <v>18000000</v>
      </c>
      <c r="S143" s="20">
        <v>18000000</v>
      </c>
      <c r="T143" s="21">
        <f t="shared" ref="T143:T232" si="25">(S143*100)/R143</f>
        <v>100</v>
      </c>
      <c r="U143" s="81">
        <v>3</v>
      </c>
      <c r="V143" s="48">
        <v>3</v>
      </c>
      <c r="W143" s="48">
        <v>100</v>
      </c>
      <c r="X143" s="20">
        <v>18000000</v>
      </c>
      <c r="Y143" s="20">
        <v>70200000</v>
      </c>
      <c r="Z143" s="38">
        <f t="shared" si="23"/>
        <v>390</v>
      </c>
      <c r="AA143" s="48">
        <v>2</v>
      </c>
      <c r="AB143" s="49">
        <v>24</v>
      </c>
      <c r="AC143" s="50">
        <v>1200</v>
      </c>
      <c r="AD143" s="45">
        <v>12000000</v>
      </c>
      <c r="AE143" s="47">
        <v>329227924</v>
      </c>
      <c r="AF143" s="46">
        <v>2743.5660333333335</v>
      </c>
      <c r="AG143" s="17" t="s">
        <v>88</v>
      </c>
    </row>
    <row r="144" spans="1:33" ht="84">
      <c r="A144" s="10">
        <v>136</v>
      </c>
      <c r="B144" s="11" t="s">
        <v>26</v>
      </c>
      <c r="C144" s="11" t="s">
        <v>196</v>
      </c>
      <c r="D144" s="11" t="s">
        <v>647</v>
      </c>
      <c r="E144" s="11" t="s">
        <v>671</v>
      </c>
      <c r="F144" s="11" t="s">
        <v>783</v>
      </c>
      <c r="G144" s="11" t="s">
        <v>201</v>
      </c>
      <c r="H144" s="11">
        <v>100</v>
      </c>
      <c r="I144" s="116">
        <v>25</v>
      </c>
      <c r="J144" s="117">
        <v>25</v>
      </c>
      <c r="K144" s="117">
        <f t="shared" si="24"/>
        <v>100</v>
      </c>
      <c r="L144" s="18">
        <v>243750000</v>
      </c>
      <c r="M144" s="18">
        <v>73125000</v>
      </c>
      <c r="N144" s="19">
        <v>30</v>
      </c>
      <c r="O144" s="116">
        <v>50</v>
      </c>
      <c r="P144" s="117">
        <v>50</v>
      </c>
      <c r="Q144" s="118">
        <v>100</v>
      </c>
      <c r="R144" s="20">
        <v>290250000</v>
      </c>
      <c r="S144" s="20">
        <v>435073348.32999998</v>
      </c>
      <c r="T144" s="21">
        <f t="shared" si="25"/>
        <v>149.89607177605512</v>
      </c>
      <c r="U144" s="81">
        <v>25</v>
      </c>
      <c r="V144" s="48">
        <v>25</v>
      </c>
      <c r="W144" s="48">
        <v>100</v>
      </c>
      <c r="X144" s="20">
        <v>263640000</v>
      </c>
      <c r="Y144" s="20">
        <v>188407521.43000001</v>
      </c>
      <c r="Z144" s="38">
        <f t="shared" si="23"/>
        <v>71.463936212259142</v>
      </c>
      <c r="AA144" s="48">
        <v>0</v>
      </c>
      <c r="AB144" s="49">
        <v>0</v>
      </c>
      <c r="AC144" s="50">
        <v>0</v>
      </c>
      <c r="AD144" s="47">
        <v>0</v>
      </c>
      <c r="AE144" s="47">
        <v>0</v>
      </c>
      <c r="AF144" s="46">
        <v>0</v>
      </c>
      <c r="AG144" s="17" t="s">
        <v>88</v>
      </c>
    </row>
    <row r="145" spans="1:33" ht="48">
      <c r="A145" s="10">
        <v>137</v>
      </c>
      <c r="B145" s="11" t="s">
        <v>26</v>
      </c>
      <c r="C145" s="11" t="s">
        <v>202</v>
      </c>
      <c r="D145" s="11" t="s">
        <v>647</v>
      </c>
      <c r="E145" s="11" t="s">
        <v>671</v>
      </c>
      <c r="F145" s="11" t="s">
        <v>733</v>
      </c>
      <c r="G145" s="11" t="s">
        <v>203</v>
      </c>
      <c r="H145" s="11">
        <v>1901</v>
      </c>
      <c r="I145" s="116">
        <v>1901</v>
      </c>
      <c r="J145" s="117">
        <v>1901</v>
      </c>
      <c r="K145" s="117">
        <f t="shared" si="24"/>
        <v>100</v>
      </c>
      <c r="L145" s="18">
        <v>7451920000</v>
      </c>
      <c r="M145" s="18">
        <v>7451920000</v>
      </c>
      <c r="N145" s="19">
        <v>100</v>
      </c>
      <c r="O145" s="116">
        <v>1901</v>
      </c>
      <c r="P145" s="117">
        <v>1901</v>
      </c>
      <c r="Q145" s="118">
        <v>100</v>
      </c>
      <c r="R145" s="20">
        <v>7749996800</v>
      </c>
      <c r="S145" s="20">
        <v>7749996800</v>
      </c>
      <c r="T145" s="21">
        <f t="shared" si="25"/>
        <v>100</v>
      </c>
      <c r="U145" s="81">
        <v>1901</v>
      </c>
      <c r="V145" s="48">
        <v>1901</v>
      </c>
      <c r="W145" s="48">
        <v>100</v>
      </c>
      <c r="X145" s="20">
        <v>8059996672</v>
      </c>
      <c r="Y145" s="20">
        <v>7011971775.6599998</v>
      </c>
      <c r="Z145" s="38">
        <f t="shared" si="23"/>
        <v>86.997204353932517</v>
      </c>
      <c r="AA145" s="48">
        <v>1901</v>
      </c>
      <c r="AB145" s="49">
        <v>1901</v>
      </c>
      <c r="AC145" s="50">
        <v>100</v>
      </c>
      <c r="AD145" s="45">
        <v>8382396767</v>
      </c>
      <c r="AE145" s="45">
        <v>5337193444.827261</v>
      </c>
      <c r="AF145" s="46">
        <v>63.671448550834995</v>
      </c>
      <c r="AG145" s="17" t="s">
        <v>88</v>
      </c>
    </row>
    <row r="146" spans="1:33" ht="60">
      <c r="A146" s="10">
        <v>138</v>
      </c>
      <c r="B146" s="11" t="s">
        <v>26</v>
      </c>
      <c r="C146" s="11" t="s">
        <v>202</v>
      </c>
      <c r="D146" s="11" t="s">
        <v>647</v>
      </c>
      <c r="E146" s="11" t="s">
        <v>671</v>
      </c>
      <c r="F146" s="11" t="s">
        <v>784</v>
      </c>
      <c r="G146" s="11" t="s">
        <v>204</v>
      </c>
      <c r="H146" s="11">
        <v>554</v>
      </c>
      <c r="I146" s="116">
        <v>100</v>
      </c>
      <c r="J146" s="117">
        <v>554</v>
      </c>
      <c r="K146" s="117">
        <f t="shared" si="24"/>
        <v>554</v>
      </c>
      <c r="L146" s="18">
        <v>463537900</v>
      </c>
      <c r="M146" s="18">
        <v>1271435268</v>
      </c>
      <c r="N146" s="19">
        <v>274.28938777174426</v>
      </c>
      <c r="O146" s="116">
        <v>151</v>
      </c>
      <c r="P146" s="117">
        <v>151</v>
      </c>
      <c r="Q146" s="118">
        <v>100</v>
      </c>
      <c r="R146" s="20">
        <v>11490775048.809999</v>
      </c>
      <c r="S146" s="20">
        <v>8049208997</v>
      </c>
      <c r="T146" s="21">
        <f t="shared" si="25"/>
        <v>70.049313147363264</v>
      </c>
      <c r="U146" s="81">
        <v>184</v>
      </c>
      <c r="V146" s="48">
        <v>151</v>
      </c>
      <c r="W146" s="48">
        <v>82.065217391304344</v>
      </c>
      <c r="X146" s="20">
        <v>1025685744</v>
      </c>
      <c r="Y146" s="20">
        <v>984129315</v>
      </c>
      <c r="Z146" s="38">
        <f t="shared" si="23"/>
        <v>95.948424822798358</v>
      </c>
      <c r="AA146" s="48">
        <v>152</v>
      </c>
      <c r="AB146" s="49">
        <v>152</v>
      </c>
      <c r="AC146" s="50">
        <v>100</v>
      </c>
      <c r="AD146" s="45">
        <v>669911008</v>
      </c>
      <c r="AE146" s="47">
        <v>24010000</v>
      </c>
      <c r="AF146" s="46">
        <v>3.5840581380624217</v>
      </c>
      <c r="AG146" s="17" t="s">
        <v>88</v>
      </c>
    </row>
    <row r="147" spans="1:33" ht="84">
      <c r="A147" s="10">
        <v>139</v>
      </c>
      <c r="B147" s="11" t="s">
        <v>26</v>
      </c>
      <c r="C147" s="11" t="s">
        <v>202</v>
      </c>
      <c r="D147" s="11" t="s">
        <v>647</v>
      </c>
      <c r="E147" s="11" t="s">
        <v>671</v>
      </c>
      <c r="F147" s="11" t="s">
        <v>734</v>
      </c>
      <c r="G147" s="11" t="s">
        <v>205</v>
      </c>
      <c r="H147" s="11">
        <v>109</v>
      </c>
      <c r="I147" s="116">
        <v>27</v>
      </c>
      <c r="J147" s="117">
        <v>9.5299999999999994</v>
      </c>
      <c r="K147" s="136">
        <f t="shared" si="24"/>
        <v>35.296296296296291</v>
      </c>
      <c r="L147" s="18">
        <v>10432723807</v>
      </c>
      <c r="M147" s="18">
        <v>1913982399</v>
      </c>
      <c r="N147" s="19">
        <v>18.345951013442754</v>
      </c>
      <c r="O147" s="116">
        <v>68</v>
      </c>
      <c r="P147" s="117">
        <v>37</v>
      </c>
      <c r="Q147" s="118">
        <v>54.411764705882348</v>
      </c>
      <c r="R147" s="20">
        <v>20303376176</v>
      </c>
      <c r="S147" s="20">
        <v>12058579220</v>
      </c>
      <c r="T147" s="21">
        <f t="shared" si="25"/>
        <v>59.391990354067701</v>
      </c>
      <c r="U147" s="81">
        <v>18</v>
      </c>
      <c r="V147" s="48">
        <v>51.25</v>
      </c>
      <c r="W147" s="48">
        <v>284.72222222222223</v>
      </c>
      <c r="X147" s="20">
        <v>14470377158</v>
      </c>
      <c r="Y147" s="20">
        <v>6015748974.6000004</v>
      </c>
      <c r="Z147" s="38">
        <f t="shared" si="23"/>
        <v>41.572855419833836</v>
      </c>
      <c r="AA147" s="48">
        <v>12</v>
      </c>
      <c r="AB147" s="49">
        <v>20</v>
      </c>
      <c r="AC147" s="50">
        <v>166.66666666666669</v>
      </c>
      <c r="AD147" s="45">
        <v>4162517134</v>
      </c>
      <c r="AE147" s="47">
        <v>2626950245.4200001</v>
      </c>
      <c r="AF147" s="46">
        <v>63.109656029105977</v>
      </c>
      <c r="AG147" s="17" t="s">
        <v>88</v>
      </c>
    </row>
    <row r="148" spans="1:33" ht="48">
      <c r="A148" s="10">
        <v>140</v>
      </c>
      <c r="B148" s="11" t="s">
        <v>26</v>
      </c>
      <c r="C148" s="11" t="s">
        <v>202</v>
      </c>
      <c r="D148" s="11" t="s">
        <v>647</v>
      </c>
      <c r="E148" s="11" t="s">
        <v>671</v>
      </c>
      <c r="F148" s="11" t="s">
        <v>782</v>
      </c>
      <c r="G148" s="11" t="s">
        <v>206</v>
      </c>
      <c r="H148" s="11">
        <v>25</v>
      </c>
      <c r="I148" s="116">
        <v>5</v>
      </c>
      <c r="J148" s="117">
        <v>5</v>
      </c>
      <c r="K148" s="117">
        <f t="shared" si="24"/>
        <v>100</v>
      </c>
      <c r="L148" s="18">
        <v>30000000</v>
      </c>
      <c r="M148" s="18">
        <v>30000000</v>
      </c>
      <c r="N148" s="19">
        <v>100</v>
      </c>
      <c r="O148" s="116">
        <v>7</v>
      </c>
      <c r="P148" s="117">
        <v>7</v>
      </c>
      <c r="Q148" s="118">
        <v>100</v>
      </c>
      <c r="R148" s="20">
        <v>42000000</v>
      </c>
      <c r="S148" s="20">
        <v>44000000</v>
      </c>
      <c r="T148" s="21">
        <f t="shared" si="25"/>
        <v>104.76190476190476</v>
      </c>
      <c r="U148" s="81">
        <v>7</v>
      </c>
      <c r="V148" s="48">
        <v>7</v>
      </c>
      <c r="W148" s="48">
        <v>100</v>
      </c>
      <c r="X148" s="20">
        <v>42000000</v>
      </c>
      <c r="Y148" s="20">
        <v>658800000</v>
      </c>
      <c r="Z148" s="38">
        <f t="shared" si="23"/>
        <v>1568.5714285714284</v>
      </c>
      <c r="AA148" s="48">
        <v>6</v>
      </c>
      <c r="AB148" s="49">
        <v>30</v>
      </c>
      <c r="AC148" s="50">
        <v>500</v>
      </c>
      <c r="AD148" s="45">
        <v>36000000</v>
      </c>
      <c r="AE148" s="47">
        <v>450000000</v>
      </c>
      <c r="AF148" s="46">
        <v>1250</v>
      </c>
      <c r="AG148" s="17" t="s">
        <v>88</v>
      </c>
    </row>
    <row r="149" spans="1:33" ht="48">
      <c r="A149" s="10">
        <v>141</v>
      </c>
      <c r="B149" s="11" t="s">
        <v>26</v>
      </c>
      <c r="C149" s="11" t="s">
        <v>202</v>
      </c>
      <c r="D149" s="11" t="s">
        <v>647</v>
      </c>
      <c r="E149" s="11" t="s">
        <v>671</v>
      </c>
      <c r="F149" s="11" t="s">
        <v>782</v>
      </c>
      <c r="G149" s="11" t="s">
        <v>207</v>
      </c>
      <c r="H149" s="11">
        <v>12</v>
      </c>
      <c r="I149" s="116">
        <v>3</v>
      </c>
      <c r="J149" s="117">
        <v>3</v>
      </c>
      <c r="K149" s="117">
        <f t="shared" si="24"/>
        <v>100</v>
      </c>
      <c r="L149" s="18">
        <v>45000000</v>
      </c>
      <c r="M149" s="18">
        <v>45000000</v>
      </c>
      <c r="N149" s="19">
        <v>100</v>
      </c>
      <c r="O149" s="116">
        <v>3</v>
      </c>
      <c r="P149" s="117">
        <v>3</v>
      </c>
      <c r="Q149" s="118">
        <v>100</v>
      </c>
      <c r="R149" s="20">
        <v>45000000</v>
      </c>
      <c r="S149" s="20">
        <v>756909310</v>
      </c>
      <c r="T149" s="21">
        <f t="shared" si="25"/>
        <v>1682.0206888888888</v>
      </c>
      <c r="U149" s="81">
        <v>3</v>
      </c>
      <c r="V149" s="48">
        <v>3</v>
      </c>
      <c r="W149" s="48">
        <v>100</v>
      </c>
      <c r="X149" s="20">
        <v>126035613</v>
      </c>
      <c r="Y149" s="20">
        <v>1675670459.8499999</v>
      </c>
      <c r="Z149" s="38">
        <f t="shared" si="23"/>
        <v>1329.5214106270105</v>
      </c>
      <c r="AA149" s="48">
        <v>3</v>
      </c>
      <c r="AB149" s="49">
        <v>20</v>
      </c>
      <c r="AC149" s="50">
        <v>666.66666666666674</v>
      </c>
      <c r="AD149" s="45">
        <v>45000000</v>
      </c>
      <c r="AE149" s="47">
        <v>837777924</v>
      </c>
      <c r="AF149" s="46">
        <v>1861.7287200000001</v>
      </c>
      <c r="AG149" s="17" t="s">
        <v>88</v>
      </c>
    </row>
    <row r="150" spans="1:33" ht="60">
      <c r="A150" s="10">
        <v>142</v>
      </c>
      <c r="B150" s="11" t="s">
        <v>26</v>
      </c>
      <c r="C150" s="11" t="s">
        <v>202</v>
      </c>
      <c r="D150" s="11" t="s">
        <v>647</v>
      </c>
      <c r="E150" s="11" t="s">
        <v>671</v>
      </c>
      <c r="F150" s="11" t="s">
        <v>783</v>
      </c>
      <c r="G150" s="11" t="s">
        <v>208</v>
      </c>
      <c r="H150" s="11">
        <v>120</v>
      </c>
      <c r="I150" s="116">
        <v>30</v>
      </c>
      <c r="J150" s="117">
        <v>30</v>
      </c>
      <c r="K150" s="117">
        <f t="shared" si="24"/>
        <v>100</v>
      </c>
      <c r="L150" s="18">
        <v>702000000</v>
      </c>
      <c r="M150" s="18">
        <v>70200000</v>
      </c>
      <c r="N150" s="19">
        <v>10</v>
      </c>
      <c r="O150" s="116">
        <v>90</v>
      </c>
      <c r="P150" s="117">
        <v>90</v>
      </c>
      <c r="Q150" s="118">
        <v>100</v>
      </c>
      <c r="R150" s="20">
        <v>1448531999</v>
      </c>
      <c r="S150" s="20">
        <v>435073348.32999998</v>
      </c>
      <c r="T150" s="21">
        <f t="shared" si="25"/>
        <v>30.035466847149713</v>
      </c>
      <c r="U150" s="81">
        <v>30</v>
      </c>
      <c r="V150" s="48">
        <v>30</v>
      </c>
      <c r="W150" s="48">
        <v>100</v>
      </c>
      <c r="X150" s="20">
        <v>253094400</v>
      </c>
      <c r="Y150" s="20">
        <v>87338706</v>
      </c>
      <c r="Z150" s="38">
        <f t="shared" si="23"/>
        <v>34.508351824457591</v>
      </c>
      <c r="AA150" s="48">
        <v>0</v>
      </c>
      <c r="AB150" s="49">
        <v>0</v>
      </c>
      <c r="AC150" s="50">
        <v>0</v>
      </c>
      <c r="AD150" s="47">
        <v>0</v>
      </c>
      <c r="AE150" s="47">
        <v>0</v>
      </c>
      <c r="AF150" s="46">
        <v>0</v>
      </c>
      <c r="AG150" s="17" t="s">
        <v>88</v>
      </c>
    </row>
    <row r="151" spans="1:33" ht="48">
      <c r="A151" s="10">
        <v>143</v>
      </c>
      <c r="B151" s="11" t="s">
        <v>26</v>
      </c>
      <c r="C151" s="11" t="s">
        <v>202</v>
      </c>
      <c r="D151" s="11" t="s">
        <v>647</v>
      </c>
      <c r="E151" s="11" t="s">
        <v>671</v>
      </c>
      <c r="F151" s="11" t="s">
        <v>785</v>
      </c>
      <c r="G151" s="11" t="s">
        <v>209</v>
      </c>
      <c r="H151" s="11">
        <v>8</v>
      </c>
      <c r="I151" s="116">
        <v>2</v>
      </c>
      <c r="J151" s="117">
        <v>0</v>
      </c>
      <c r="K151" s="117">
        <f t="shared" si="24"/>
        <v>0</v>
      </c>
      <c r="L151" s="18">
        <v>5600000000</v>
      </c>
      <c r="M151" s="18">
        <v>0</v>
      </c>
      <c r="N151" s="19">
        <v>0</v>
      </c>
      <c r="O151" s="116">
        <v>4</v>
      </c>
      <c r="P151" s="117">
        <v>2</v>
      </c>
      <c r="Q151" s="118">
        <v>50</v>
      </c>
      <c r="R151" s="20">
        <v>600000000</v>
      </c>
      <c r="S151" s="20">
        <v>118829455</v>
      </c>
      <c r="T151" s="21">
        <f t="shared" si="25"/>
        <v>19.804909166666668</v>
      </c>
      <c r="U151" s="81">
        <v>3</v>
      </c>
      <c r="V151" s="48">
        <v>23</v>
      </c>
      <c r="W151" s="48">
        <v>766.66666666666674</v>
      </c>
      <c r="X151" s="20">
        <v>567364461</v>
      </c>
      <c r="Y151" s="20">
        <v>115000000</v>
      </c>
      <c r="Z151" s="38">
        <f t="shared" si="23"/>
        <v>20.269158169919283</v>
      </c>
      <c r="AA151" s="48">
        <v>1</v>
      </c>
      <c r="AB151" s="49">
        <v>1</v>
      </c>
      <c r="AC151" s="50">
        <v>100</v>
      </c>
      <c r="AD151" s="45">
        <v>200000000</v>
      </c>
      <c r="AE151" s="47">
        <v>0</v>
      </c>
      <c r="AF151" s="46">
        <v>0</v>
      </c>
      <c r="AG151" s="17" t="s">
        <v>88</v>
      </c>
    </row>
    <row r="152" spans="1:33" ht="48">
      <c r="A152" s="10">
        <v>144</v>
      </c>
      <c r="B152" s="11" t="s">
        <v>26</v>
      </c>
      <c r="C152" s="11" t="s">
        <v>202</v>
      </c>
      <c r="D152" s="11" t="s">
        <v>647</v>
      </c>
      <c r="E152" s="11" t="s">
        <v>671</v>
      </c>
      <c r="F152" s="11" t="s">
        <v>786</v>
      </c>
      <c r="G152" s="11" t="s">
        <v>210</v>
      </c>
      <c r="H152" s="11">
        <v>4</v>
      </c>
      <c r="I152" s="116">
        <v>1</v>
      </c>
      <c r="J152" s="117">
        <v>1</v>
      </c>
      <c r="K152" s="117">
        <f t="shared" si="24"/>
        <v>100</v>
      </c>
      <c r="L152" s="18">
        <v>23245000</v>
      </c>
      <c r="M152" s="18">
        <v>23245000</v>
      </c>
      <c r="N152" s="19">
        <v>100</v>
      </c>
      <c r="O152" s="116">
        <v>1</v>
      </c>
      <c r="P152" s="117">
        <v>1</v>
      </c>
      <c r="Q152" s="118">
        <v>100</v>
      </c>
      <c r="R152" s="20">
        <v>24174800</v>
      </c>
      <c r="S152" s="20">
        <v>35860666</v>
      </c>
      <c r="T152" s="21">
        <f t="shared" si="25"/>
        <v>148.3390389992885</v>
      </c>
      <c r="U152" s="81">
        <v>1</v>
      </c>
      <c r="V152" s="48">
        <v>1</v>
      </c>
      <c r="W152" s="48">
        <v>100</v>
      </c>
      <c r="X152" s="20">
        <v>25141792</v>
      </c>
      <c r="Y152" s="20">
        <v>17007500</v>
      </c>
      <c r="Z152" s="38">
        <f t="shared" si="23"/>
        <v>67.646331653686417</v>
      </c>
      <c r="AA152" s="48">
        <v>1</v>
      </c>
      <c r="AB152" s="49">
        <v>0.75</v>
      </c>
      <c r="AC152" s="50">
        <v>75</v>
      </c>
      <c r="AD152" s="45">
        <v>26147464</v>
      </c>
      <c r="AE152" s="45">
        <v>26600000</v>
      </c>
      <c r="AF152" s="46">
        <v>101.73070703912242</v>
      </c>
      <c r="AG152" s="17" t="s">
        <v>88</v>
      </c>
    </row>
    <row r="153" spans="1:33" ht="84">
      <c r="A153" s="10">
        <v>145</v>
      </c>
      <c r="B153" s="11" t="s">
        <v>26</v>
      </c>
      <c r="C153" s="11" t="s">
        <v>202</v>
      </c>
      <c r="D153" s="11" t="s">
        <v>647</v>
      </c>
      <c r="E153" s="11" t="s">
        <v>671</v>
      </c>
      <c r="F153" s="11" t="s">
        <v>787</v>
      </c>
      <c r="G153" s="11" t="s">
        <v>211</v>
      </c>
      <c r="H153" s="11">
        <v>3820</v>
      </c>
      <c r="I153" s="116">
        <v>985</v>
      </c>
      <c r="J153" s="117">
        <v>503</v>
      </c>
      <c r="K153" s="136">
        <f t="shared" si="24"/>
        <v>51.065989847715734</v>
      </c>
      <c r="L153" s="18">
        <v>961790300</v>
      </c>
      <c r="M153" s="18">
        <v>191100000</v>
      </c>
      <c r="N153" s="19">
        <v>19.869196019132236</v>
      </c>
      <c r="O153" s="116">
        <v>619</v>
      </c>
      <c r="P153" s="117">
        <v>619</v>
      </c>
      <c r="Q153" s="118">
        <v>100</v>
      </c>
      <c r="R153" s="20">
        <v>2826887000</v>
      </c>
      <c r="S153" s="20">
        <v>286170894</v>
      </c>
      <c r="T153" s="21">
        <f t="shared" si="25"/>
        <v>10.123181223727727</v>
      </c>
      <c r="U153" s="81">
        <v>1151</v>
      </c>
      <c r="V153" s="48">
        <v>5201</v>
      </c>
      <c r="W153" s="48">
        <v>451.86794092093834</v>
      </c>
      <c r="X153" s="20">
        <v>650514093</v>
      </c>
      <c r="Y153" s="20">
        <v>334430163.94</v>
      </c>
      <c r="Z153" s="38">
        <f t="shared" si="23"/>
        <v>51.410133544946888</v>
      </c>
      <c r="AA153" s="48">
        <v>1065</v>
      </c>
      <c r="AB153" s="49">
        <v>1395</v>
      </c>
      <c r="AC153" s="50">
        <v>130.98591549295776</v>
      </c>
      <c r="AD153" s="45">
        <v>676534657</v>
      </c>
      <c r="AE153" s="45">
        <v>20650000</v>
      </c>
      <c r="AF153" s="46">
        <v>3.0523196094002913</v>
      </c>
      <c r="AG153" s="17" t="s">
        <v>88</v>
      </c>
    </row>
    <row r="154" spans="1:33" ht="48">
      <c r="A154" s="10">
        <v>146</v>
      </c>
      <c r="B154" s="11" t="s">
        <v>26</v>
      </c>
      <c r="C154" s="11" t="s">
        <v>212</v>
      </c>
      <c r="D154" s="11" t="s">
        <v>647</v>
      </c>
      <c r="E154" s="11" t="s">
        <v>671</v>
      </c>
      <c r="F154" s="11" t="s">
        <v>733</v>
      </c>
      <c r="G154" s="11" t="s">
        <v>213</v>
      </c>
      <c r="H154" s="11">
        <v>7279</v>
      </c>
      <c r="I154" s="116">
        <v>7279</v>
      </c>
      <c r="J154" s="117">
        <v>7279</v>
      </c>
      <c r="K154" s="117">
        <f t="shared" si="24"/>
        <v>100</v>
      </c>
      <c r="L154" s="18">
        <v>28533680000</v>
      </c>
      <c r="M154" s="18">
        <v>28533680000</v>
      </c>
      <c r="N154" s="19">
        <v>100</v>
      </c>
      <c r="O154" s="116">
        <v>7279</v>
      </c>
      <c r="P154" s="117">
        <v>7279</v>
      </c>
      <c r="Q154" s="118">
        <v>100</v>
      </c>
      <c r="R154" s="20">
        <v>29675027200</v>
      </c>
      <c r="S154" s="20">
        <v>29675027200</v>
      </c>
      <c r="T154" s="21">
        <f t="shared" si="25"/>
        <v>100</v>
      </c>
      <c r="U154" s="81">
        <v>7279</v>
      </c>
      <c r="V154" s="48">
        <v>7279</v>
      </c>
      <c r="W154" s="48">
        <v>100</v>
      </c>
      <c r="X154" s="20">
        <v>37862028288</v>
      </c>
      <c r="Y154" s="20">
        <v>26866611632.080002</v>
      </c>
      <c r="Z154" s="38">
        <f t="shared" si="23"/>
        <v>70.959250856075002</v>
      </c>
      <c r="AA154" s="48">
        <v>7279</v>
      </c>
      <c r="AB154" s="49">
        <v>7279</v>
      </c>
      <c r="AC154" s="50">
        <v>100</v>
      </c>
      <c r="AD154" s="45">
        <v>38096510293</v>
      </c>
      <c r="AE154" s="45">
        <v>20436313037.820953</v>
      </c>
      <c r="AF154" s="46">
        <v>53.643530288326701</v>
      </c>
      <c r="AG154" s="17" t="s">
        <v>88</v>
      </c>
    </row>
    <row r="155" spans="1:33" ht="60">
      <c r="A155" s="10">
        <v>147</v>
      </c>
      <c r="B155" s="11" t="s">
        <v>26</v>
      </c>
      <c r="C155" s="11" t="s">
        <v>212</v>
      </c>
      <c r="D155" s="11" t="s">
        <v>647</v>
      </c>
      <c r="E155" s="11" t="s">
        <v>671</v>
      </c>
      <c r="F155" s="11" t="s">
        <v>788</v>
      </c>
      <c r="G155" s="11" t="s">
        <v>214</v>
      </c>
      <c r="H155" s="11">
        <v>20</v>
      </c>
      <c r="I155" s="116">
        <v>5</v>
      </c>
      <c r="J155" s="117">
        <v>0</v>
      </c>
      <c r="K155" s="117">
        <f t="shared" si="24"/>
        <v>0</v>
      </c>
      <c r="L155" s="18">
        <v>10000000</v>
      </c>
      <c r="M155" s="18">
        <v>0</v>
      </c>
      <c r="N155" s="19">
        <v>0</v>
      </c>
      <c r="O155" s="116">
        <v>5</v>
      </c>
      <c r="P155" s="117">
        <v>5</v>
      </c>
      <c r="Q155" s="118">
        <v>100</v>
      </c>
      <c r="R155" s="20">
        <v>10000000</v>
      </c>
      <c r="S155" s="20">
        <v>13608000</v>
      </c>
      <c r="T155" s="21">
        <f t="shared" si="25"/>
        <v>136.08000000000001</v>
      </c>
      <c r="U155" s="81">
        <v>5</v>
      </c>
      <c r="V155" s="48">
        <v>8</v>
      </c>
      <c r="W155" s="48">
        <v>160</v>
      </c>
      <c r="X155" s="20">
        <v>10000000</v>
      </c>
      <c r="Y155" s="20">
        <v>11000000</v>
      </c>
      <c r="Z155" s="38">
        <f t="shared" si="23"/>
        <v>110.00000000000001</v>
      </c>
      <c r="AA155" s="48">
        <v>5</v>
      </c>
      <c r="AB155" s="49">
        <v>5</v>
      </c>
      <c r="AC155" s="50">
        <v>100</v>
      </c>
      <c r="AD155" s="45">
        <v>10000000</v>
      </c>
      <c r="AE155" s="47">
        <v>4743860</v>
      </c>
      <c r="AF155" s="46">
        <v>47.438599999999994</v>
      </c>
      <c r="AG155" s="17" t="s">
        <v>88</v>
      </c>
    </row>
    <row r="156" spans="1:33" ht="96">
      <c r="A156" s="10">
        <v>148</v>
      </c>
      <c r="B156" s="11" t="s">
        <v>26</v>
      </c>
      <c r="C156" s="11" t="s">
        <v>212</v>
      </c>
      <c r="D156" s="11" t="s">
        <v>647</v>
      </c>
      <c r="E156" s="11" t="s">
        <v>671</v>
      </c>
      <c r="F156" s="11" t="s">
        <v>734</v>
      </c>
      <c r="G156" s="11" t="s">
        <v>215</v>
      </c>
      <c r="H156" s="11">
        <v>38</v>
      </c>
      <c r="I156" s="116">
        <v>9</v>
      </c>
      <c r="J156" s="117">
        <v>8</v>
      </c>
      <c r="K156" s="136">
        <f t="shared" si="24"/>
        <v>88.888888888888886</v>
      </c>
      <c r="L156" s="18">
        <v>8254716371</v>
      </c>
      <c r="M156" s="18">
        <v>3244380572</v>
      </c>
      <c r="N156" s="19">
        <v>39.303356120120291</v>
      </c>
      <c r="O156" s="116">
        <v>18</v>
      </c>
      <c r="P156" s="117">
        <v>8</v>
      </c>
      <c r="Q156" s="118">
        <v>44.444444444444443</v>
      </c>
      <c r="R156" s="20">
        <v>11406374038</v>
      </c>
      <c r="S156" s="20">
        <v>2520147787.5999999</v>
      </c>
      <c r="T156" s="21">
        <f t="shared" si="25"/>
        <v>22.094206092174442</v>
      </c>
      <c r="U156" s="81">
        <v>6</v>
      </c>
      <c r="V156" s="48">
        <v>12.1</v>
      </c>
      <c r="W156" s="48">
        <v>201.66666666666666</v>
      </c>
      <c r="X156" s="20">
        <v>4034568456</v>
      </c>
      <c r="Y156" s="20">
        <v>3653757181.4699998</v>
      </c>
      <c r="Z156" s="38">
        <f t="shared" si="23"/>
        <v>90.561288557053047</v>
      </c>
      <c r="AA156" s="48">
        <v>5</v>
      </c>
      <c r="AB156" s="49">
        <v>16.170000000000002</v>
      </c>
      <c r="AC156" s="50">
        <v>323.40000000000003</v>
      </c>
      <c r="AD156" s="45">
        <v>4462078294</v>
      </c>
      <c r="AE156" s="47">
        <v>1724232950.29</v>
      </c>
      <c r="AF156" s="46">
        <v>38.641925055607288</v>
      </c>
      <c r="AG156" s="17" t="s">
        <v>88</v>
      </c>
    </row>
    <row r="157" spans="1:33" ht="48">
      <c r="A157" s="10">
        <v>149</v>
      </c>
      <c r="B157" s="11" t="s">
        <v>26</v>
      </c>
      <c r="C157" s="11" t="s">
        <v>212</v>
      </c>
      <c r="D157" s="11" t="s">
        <v>647</v>
      </c>
      <c r="E157" s="11" t="s">
        <v>671</v>
      </c>
      <c r="F157" s="11" t="s">
        <v>782</v>
      </c>
      <c r="G157" s="11" t="s">
        <v>216</v>
      </c>
      <c r="H157" s="11">
        <v>15</v>
      </c>
      <c r="I157" s="116">
        <v>2</v>
      </c>
      <c r="J157" s="117">
        <v>2</v>
      </c>
      <c r="K157" s="117">
        <f t="shared" si="24"/>
        <v>100</v>
      </c>
      <c r="L157" s="18">
        <v>12000000</v>
      </c>
      <c r="M157" s="18">
        <v>12000000</v>
      </c>
      <c r="N157" s="19">
        <v>100</v>
      </c>
      <c r="O157" s="116">
        <v>4</v>
      </c>
      <c r="P157" s="117">
        <v>4</v>
      </c>
      <c r="Q157" s="118">
        <v>100</v>
      </c>
      <c r="R157" s="20">
        <v>24000000</v>
      </c>
      <c r="S157" s="20">
        <v>190000000</v>
      </c>
      <c r="T157" s="21">
        <f t="shared" si="25"/>
        <v>791.66666666666663</v>
      </c>
      <c r="U157" s="81">
        <v>5</v>
      </c>
      <c r="V157" s="48">
        <v>5</v>
      </c>
      <c r="W157" s="48">
        <v>100</v>
      </c>
      <c r="X157" s="20">
        <v>30000000</v>
      </c>
      <c r="Y157" s="20">
        <v>117000000</v>
      </c>
      <c r="Z157" s="38">
        <f t="shared" si="23"/>
        <v>390</v>
      </c>
      <c r="AA157" s="48">
        <v>4</v>
      </c>
      <c r="AB157" s="49">
        <v>30</v>
      </c>
      <c r="AC157" s="50">
        <v>750</v>
      </c>
      <c r="AD157" s="45">
        <v>24000000</v>
      </c>
      <c r="AE157" s="47">
        <v>333575152</v>
      </c>
      <c r="AF157" s="46">
        <v>1389.8964666666666</v>
      </c>
      <c r="AG157" s="17" t="s">
        <v>88</v>
      </c>
    </row>
    <row r="158" spans="1:33" ht="72">
      <c r="A158" s="10">
        <v>150</v>
      </c>
      <c r="B158" s="11" t="s">
        <v>26</v>
      </c>
      <c r="C158" s="11" t="s">
        <v>212</v>
      </c>
      <c r="D158" s="11" t="s">
        <v>647</v>
      </c>
      <c r="E158" s="11" t="s">
        <v>671</v>
      </c>
      <c r="F158" s="11" t="s">
        <v>783</v>
      </c>
      <c r="G158" s="11" t="s">
        <v>217</v>
      </c>
      <c r="H158" s="11">
        <v>120</v>
      </c>
      <c r="I158" s="116">
        <v>30</v>
      </c>
      <c r="J158" s="117">
        <v>30</v>
      </c>
      <c r="K158" s="117">
        <f t="shared" si="24"/>
        <v>100</v>
      </c>
      <c r="L158" s="18">
        <v>229500000</v>
      </c>
      <c r="M158" s="18">
        <v>68850000</v>
      </c>
      <c r="N158" s="19">
        <v>30</v>
      </c>
      <c r="O158" s="116">
        <v>60</v>
      </c>
      <c r="P158" s="117">
        <v>60</v>
      </c>
      <c r="Q158" s="118">
        <v>100</v>
      </c>
      <c r="R158" s="20">
        <v>1097256000</v>
      </c>
      <c r="S158" s="20">
        <v>1593355347.3299999</v>
      </c>
      <c r="T158" s="21">
        <f t="shared" si="25"/>
        <v>145.21272586616067</v>
      </c>
      <c r="U158" s="81">
        <v>30</v>
      </c>
      <c r="V158" s="48">
        <v>30</v>
      </c>
      <c r="W158" s="48">
        <v>100</v>
      </c>
      <c r="X158" s="20">
        <v>248227200</v>
      </c>
      <c r="Y158" s="20">
        <v>148708109.43000001</v>
      </c>
      <c r="Z158" s="38">
        <f t="shared" si="23"/>
        <v>59.908063834261519</v>
      </c>
      <c r="AA158" s="48">
        <v>0</v>
      </c>
      <c r="AB158" s="49">
        <v>0</v>
      </c>
      <c r="AC158" s="50">
        <v>0</v>
      </c>
      <c r="AD158" s="47">
        <v>0</v>
      </c>
      <c r="AE158" s="47">
        <v>0</v>
      </c>
      <c r="AF158" s="46">
        <v>0</v>
      </c>
      <c r="AG158" s="17" t="s">
        <v>88</v>
      </c>
    </row>
    <row r="159" spans="1:33" ht="60">
      <c r="A159" s="10">
        <v>151</v>
      </c>
      <c r="B159" s="11" t="s">
        <v>26</v>
      </c>
      <c r="C159" s="11" t="s">
        <v>218</v>
      </c>
      <c r="D159" s="11" t="s">
        <v>647</v>
      </c>
      <c r="E159" s="11" t="s">
        <v>671</v>
      </c>
      <c r="F159" s="11" t="s">
        <v>736</v>
      </c>
      <c r="G159" s="11" t="s">
        <v>219</v>
      </c>
      <c r="H159" s="11">
        <v>150452</v>
      </c>
      <c r="I159" s="116">
        <v>150452</v>
      </c>
      <c r="J159" s="117">
        <v>150452</v>
      </c>
      <c r="K159" s="117">
        <f t="shared" si="24"/>
        <v>100</v>
      </c>
      <c r="L159" s="18">
        <v>44372584860</v>
      </c>
      <c r="M159" s="18">
        <v>37061561539.341721</v>
      </c>
      <c r="N159" s="19">
        <v>83.523557746916708</v>
      </c>
      <c r="O159" s="116">
        <v>150452</v>
      </c>
      <c r="P159" s="117">
        <v>150452</v>
      </c>
      <c r="Q159" s="118">
        <v>100</v>
      </c>
      <c r="R159" s="20">
        <v>43759116230</v>
      </c>
      <c r="S159" s="20">
        <v>27706173863</v>
      </c>
      <c r="T159" s="21">
        <f t="shared" si="25"/>
        <v>63.315204350506143</v>
      </c>
      <c r="U159" s="81">
        <v>150452</v>
      </c>
      <c r="V159" s="48">
        <v>169114</v>
      </c>
      <c r="W159" s="48">
        <v>112.40395607901523</v>
      </c>
      <c r="X159" s="20">
        <v>30196020160</v>
      </c>
      <c r="Y159" s="20">
        <v>53608767752.349998</v>
      </c>
      <c r="Z159" s="38">
        <f t="shared" si="23"/>
        <v>177.53587217220218</v>
      </c>
      <c r="AA159" s="48">
        <v>150452</v>
      </c>
      <c r="AB159" s="49">
        <v>148586</v>
      </c>
      <c r="AC159" s="50">
        <v>98.759737324861092</v>
      </c>
      <c r="AD159" s="45">
        <v>47427387434</v>
      </c>
      <c r="AE159" s="45">
        <v>29343012363.490532</v>
      </c>
      <c r="AF159" s="46">
        <v>61.869341642156229</v>
      </c>
      <c r="AG159" s="17" t="s">
        <v>88</v>
      </c>
    </row>
    <row r="160" spans="1:33" ht="48">
      <c r="A160" s="10">
        <v>152</v>
      </c>
      <c r="B160" s="11" t="s">
        <v>26</v>
      </c>
      <c r="C160" s="11" t="s">
        <v>218</v>
      </c>
      <c r="D160" s="11" t="s">
        <v>647</v>
      </c>
      <c r="E160" s="11" t="s">
        <v>671</v>
      </c>
      <c r="F160" s="11" t="s">
        <v>789</v>
      </c>
      <c r="G160" s="11" t="s">
        <v>220</v>
      </c>
      <c r="H160" s="11">
        <v>2</v>
      </c>
      <c r="I160" s="154">
        <v>1</v>
      </c>
      <c r="J160" s="129">
        <v>1</v>
      </c>
      <c r="K160" s="117">
        <f t="shared" si="24"/>
        <v>100</v>
      </c>
      <c r="L160" s="18">
        <v>87500000</v>
      </c>
      <c r="M160" s="18">
        <v>78900000</v>
      </c>
      <c r="N160" s="19">
        <v>90.171428571428564</v>
      </c>
      <c r="O160" s="116">
        <v>1</v>
      </c>
      <c r="P160" s="129">
        <v>0</v>
      </c>
      <c r="Q160" s="118">
        <v>0</v>
      </c>
      <c r="R160" s="20">
        <v>300000000</v>
      </c>
      <c r="S160" s="20">
        <v>0</v>
      </c>
      <c r="T160" s="21">
        <f t="shared" si="25"/>
        <v>0</v>
      </c>
      <c r="U160" s="89">
        <v>0</v>
      </c>
      <c r="V160" s="58">
        <v>0</v>
      </c>
      <c r="W160" s="48">
        <v>0</v>
      </c>
      <c r="X160" s="20">
        <v>0</v>
      </c>
      <c r="Y160" s="20">
        <v>0</v>
      </c>
      <c r="Z160" s="38">
        <v>0</v>
      </c>
      <c r="AA160" s="58">
        <v>1</v>
      </c>
      <c r="AB160" s="59">
        <v>1</v>
      </c>
      <c r="AC160" s="50">
        <v>100</v>
      </c>
      <c r="AD160" s="45">
        <v>20000000</v>
      </c>
      <c r="AE160" s="45">
        <v>6830000</v>
      </c>
      <c r="AF160" s="46">
        <v>34.150000000000006</v>
      </c>
      <c r="AG160" s="17" t="s">
        <v>88</v>
      </c>
    </row>
    <row r="161" spans="1:33" ht="48">
      <c r="A161" s="10">
        <v>153</v>
      </c>
      <c r="B161" s="11" t="s">
        <v>26</v>
      </c>
      <c r="C161" s="11" t="s">
        <v>221</v>
      </c>
      <c r="D161" s="11" t="s">
        <v>647</v>
      </c>
      <c r="E161" s="11" t="s">
        <v>671</v>
      </c>
      <c r="F161" s="11" t="s">
        <v>735</v>
      </c>
      <c r="G161" s="11" t="s">
        <v>222</v>
      </c>
      <c r="H161" s="11">
        <v>13165</v>
      </c>
      <c r="I161" s="154">
        <v>13165</v>
      </c>
      <c r="J161" s="117">
        <v>0</v>
      </c>
      <c r="K161" s="117">
        <f t="shared" si="24"/>
        <v>0</v>
      </c>
      <c r="L161" s="18">
        <v>0</v>
      </c>
      <c r="M161" s="18">
        <v>0</v>
      </c>
      <c r="N161" s="19">
        <v>0</v>
      </c>
      <c r="O161" s="116">
        <v>13165</v>
      </c>
      <c r="P161" s="137">
        <v>3823</v>
      </c>
      <c r="Q161" s="118">
        <v>29.039118875807063</v>
      </c>
      <c r="R161" s="20">
        <v>7374144000</v>
      </c>
      <c r="S161" s="20">
        <v>2963572476</v>
      </c>
      <c r="T161" s="21">
        <f t="shared" si="25"/>
        <v>40.188698186528498</v>
      </c>
      <c r="U161" s="89">
        <v>13165</v>
      </c>
      <c r="V161" s="65">
        <v>5737</v>
      </c>
      <c r="W161" s="48">
        <v>43.577668059248005</v>
      </c>
      <c r="X161" s="20">
        <v>13094229600</v>
      </c>
      <c r="Y161" s="20">
        <v>8099983091.8800001</v>
      </c>
      <c r="Z161" s="38">
        <v>0</v>
      </c>
      <c r="AA161" s="58">
        <v>13165</v>
      </c>
      <c r="AB161" s="59">
        <v>6007</v>
      </c>
      <c r="AC161" s="50">
        <v>45.628560577288262</v>
      </c>
      <c r="AD161" s="45">
        <v>7986912522</v>
      </c>
      <c r="AE161" s="47">
        <v>4098937581.4285855</v>
      </c>
      <c r="AF161" s="46">
        <v>51.320677046831754</v>
      </c>
      <c r="AG161" s="17" t="s">
        <v>88</v>
      </c>
    </row>
    <row r="162" spans="1:33" ht="48">
      <c r="A162" s="10">
        <v>154</v>
      </c>
      <c r="B162" s="11" t="s">
        <v>26</v>
      </c>
      <c r="C162" s="11" t="s">
        <v>223</v>
      </c>
      <c r="D162" s="11" t="s">
        <v>647</v>
      </c>
      <c r="E162" s="11" t="s">
        <v>671</v>
      </c>
      <c r="F162" s="11" t="s">
        <v>733</v>
      </c>
      <c r="G162" s="11" t="s">
        <v>224</v>
      </c>
      <c r="H162" s="11">
        <v>7500</v>
      </c>
      <c r="I162" s="116">
        <v>7500</v>
      </c>
      <c r="J162" s="117">
        <v>7500</v>
      </c>
      <c r="K162" s="117">
        <f t="shared" si="24"/>
        <v>100</v>
      </c>
      <c r="L162" s="18">
        <v>29400000000</v>
      </c>
      <c r="M162" s="18">
        <v>29400000000</v>
      </c>
      <c r="N162" s="19">
        <v>100</v>
      </c>
      <c r="O162" s="116">
        <v>7500</v>
      </c>
      <c r="P162" s="117">
        <v>7500</v>
      </c>
      <c r="Q162" s="118">
        <v>100</v>
      </c>
      <c r="R162" s="20">
        <v>30576000000</v>
      </c>
      <c r="S162" s="20">
        <v>30576000000</v>
      </c>
      <c r="T162" s="21">
        <f t="shared" si="25"/>
        <v>100</v>
      </c>
      <c r="U162" s="81">
        <v>7500</v>
      </c>
      <c r="V162" s="48">
        <v>7500</v>
      </c>
      <c r="W162" s="48">
        <v>100</v>
      </c>
      <c r="X162" s="20">
        <v>37799040000</v>
      </c>
      <c r="Y162" s="20">
        <v>27664275811.400002</v>
      </c>
      <c r="Z162" s="38">
        <f t="shared" si="23"/>
        <v>73.187773582080396</v>
      </c>
      <c r="AA162" s="48">
        <v>7500</v>
      </c>
      <c r="AB162" s="49">
        <v>7500</v>
      </c>
      <c r="AC162" s="50">
        <v>100</v>
      </c>
      <c r="AD162" s="45">
        <v>36321350345</v>
      </c>
      <c r="AE162" s="45">
        <v>21056786342.032852</v>
      </c>
      <c r="AF162" s="46">
        <v>57.973577914983906</v>
      </c>
      <c r="AG162" s="17" t="s">
        <v>88</v>
      </c>
    </row>
    <row r="163" spans="1:33" ht="72">
      <c r="A163" s="10">
        <v>155</v>
      </c>
      <c r="B163" s="11" t="s">
        <v>26</v>
      </c>
      <c r="C163" s="11" t="s">
        <v>223</v>
      </c>
      <c r="D163" s="11" t="s">
        <v>647</v>
      </c>
      <c r="E163" s="11" t="s">
        <v>671</v>
      </c>
      <c r="F163" s="11" t="s">
        <v>790</v>
      </c>
      <c r="G163" s="11" t="s">
        <v>225</v>
      </c>
      <c r="H163" s="11">
        <v>42</v>
      </c>
      <c r="I163" s="116">
        <v>10</v>
      </c>
      <c r="J163" s="117">
        <v>10</v>
      </c>
      <c r="K163" s="117">
        <f t="shared" si="24"/>
        <v>100</v>
      </c>
      <c r="L163" s="18">
        <v>80000000</v>
      </c>
      <c r="M163" s="18">
        <v>24000000</v>
      </c>
      <c r="N163" s="19">
        <v>30</v>
      </c>
      <c r="O163" s="116">
        <v>15</v>
      </c>
      <c r="P163" s="117">
        <v>15</v>
      </c>
      <c r="Q163" s="118">
        <v>100</v>
      </c>
      <c r="R163" s="20">
        <v>227768776</v>
      </c>
      <c r="S163" s="20">
        <v>372592124.32999998</v>
      </c>
      <c r="T163" s="21">
        <f t="shared" si="25"/>
        <v>163.58349501338145</v>
      </c>
      <c r="U163" s="81">
        <v>10</v>
      </c>
      <c r="V163" s="48">
        <v>29</v>
      </c>
      <c r="W163" s="48">
        <v>290</v>
      </c>
      <c r="X163" s="20">
        <v>80000000</v>
      </c>
      <c r="Y163" s="20">
        <v>39699412</v>
      </c>
      <c r="Z163" s="38">
        <f t="shared" si="23"/>
        <v>49.624265000000001</v>
      </c>
      <c r="AA163" s="48">
        <v>0</v>
      </c>
      <c r="AB163" s="49">
        <v>0</v>
      </c>
      <c r="AC163" s="50">
        <v>0</v>
      </c>
      <c r="AD163" s="47">
        <v>0</v>
      </c>
      <c r="AE163" s="47">
        <v>0</v>
      </c>
      <c r="AF163" s="46">
        <v>0</v>
      </c>
      <c r="AG163" s="17" t="s">
        <v>88</v>
      </c>
    </row>
    <row r="164" spans="1:33" ht="48">
      <c r="A164" s="10">
        <v>156</v>
      </c>
      <c r="B164" s="11" t="s">
        <v>26</v>
      </c>
      <c r="C164" s="11" t="s">
        <v>223</v>
      </c>
      <c r="D164" s="11" t="s">
        <v>647</v>
      </c>
      <c r="E164" s="11" t="s">
        <v>671</v>
      </c>
      <c r="F164" s="11" t="s">
        <v>733</v>
      </c>
      <c r="G164" s="11" t="s">
        <v>226</v>
      </c>
      <c r="H164" s="11">
        <v>5102</v>
      </c>
      <c r="I164" s="116">
        <v>5102</v>
      </c>
      <c r="J164" s="117">
        <v>5102</v>
      </c>
      <c r="K164" s="117">
        <f t="shared" si="24"/>
        <v>100</v>
      </c>
      <c r="L164" s="18">
        <v>19999840000</v>
      </c>
      <c r="M164" s="18">
        <v>19999840000</v>
      </c>
      <c r="N164" s="19">
        <v>100</v>
      </c>
      <c r="O164" s="116">
        <v>5102</v>
      </c>
      <c r="P164" s="117">
        <v>5102</v>
      </c>
      <c r="Q164" s="118">
        <v>100</v>
      </c>
      <c r="R164" s="20">
        <v>20799833600</v>
      </c>
      <c r="S164" s="20">
        <v>20799833600</v>
      </c>
      <c r="T164" s="21">
        <f t="shared" si="25"/>
        <v>100</v>
      </c>
      <c r="U164" s="81">
        <v>5102</v>
      </c>
      <c r="V164" s="48">
        <v>5102</v>
      </c>
      <c r="W164" s="48">
        <v>100</v>
      </c>
      <c r="X164" s="20">
        <v>25631826944</v>
      </c>
      <c r="Y164" s="20">
        <v>18819084691.970001</v>
      </c>
      <c r="Z164" s="38">
        <f t="shared" si="23"/>
        <v>73.420769939987622</v>
      </c>
      <c r="AA164" s="48">
        <v>5102</v>
      </c>
      <c r="AB164" s="49">
        <v>5102</v>
      </c>
      <c r="AC164" s="50">
        <v>100</v>
      </c>
      <c r="AD164" s="45">
        <v>26497100634</v>
      </c>
      <c r="AE164" s="45">
        <v>14324229855.606882</v>
      </c>
      <c r="AF164" s="46">
        <v>54.059612232542207</v>
      </c>
      <c r="AG164" s="17" t="s">
        <v>88</v>
      </c>
    </row>
    <row r="165" spans="1:33" ht="60">
      <c r="A165" s="10">
        <v>157</v>
      </c>
      <c r="B165" s="11" t="s">
        <v>26</v>
      </c>
      <c r="C165" s="11" t="s">
        <v>223</v>
      </c>
      <c r="D165" s="11" t="s">
        <v>643</v>
      </c>
      <c r="E165" s="11" t="s">
        <v>663</v>
      </c>
      <c r="F165" s="11" t="s">
        <v>710</v>
      </c>
      <c r="G165" s="11" t="s">
        <v>227</v>
      </c>
      <c r="H165" s="11">
        <v>20000</v>
      </c>
      <c r="I165" s="116">
        <v>5000</v>
      </c>
      <c r="J165" s="117">
        <v>728</v>
      </c>
      <c r="K165" s="117">
        <f t="shared" si="24"/>
        <v>14.56</v>
      </c>
      <c r="L165" s="18">
        <v>50000000</v>
      </c>
      <c r="M165" s="18">
        <v>40000000</v>
      </c>
      <c r="N165" s="19">
        <v>80</v>
      </c>
      <c r="O165" s="116">
        <v>5000</v>
      </c>
      <c r="P165" s="117">
        <v>2000</v>
      </c>
      <c r="Q165" s="118">
        <v>40</v>
      </c>
      <c r="R165" s="20">
        <v>33200000</v>
      </c>
      <c r="S165" s="20">
        <v>15000000</v>
      </c>
      <c r="T165" s="21">
        <f t="shared" si="25"/>
        <v>45.180722891566262</v>
      </c>
      <c r="U165" s="81">
        <v>5000</v>
      </c>
      <c r="V165" s="48">
        <v>0</v>
      </c>
      <c r="W165" s="48">
        <v>0</v>
      </c>
      <c r="X165" s="20">
        <v>1913242240</v>
      </c>
      <c r="Y165" s="20">
        <v>0</v>
      </c>
      <c r="Z165" s="38">
        <f t="shared" si="23"/>
        <v>0</v>
      </c>
      <c r="AA165" s="48">
        <v>11600</v>
      </c>
      <c r="AB165" s="49">
        <v>0</v>
      </c>
      <c r="AC165" s="50">
        <v>0</v>
      </c>
      <c r="AD165" s="45">
        <v>50000000</v>
      </c>
      <c r="AE165" s="47">
        <v>0</v>
      </c>
      <c r="AF165" s="46">
        <v>0</v>
      </c>
      <c r="AG165" s="17" t="s">
        <v>29</v>
      </c>
    </row>
    <row r="166" spans="1:33" ht="48">
      <c r="A166" s="10">
        <v>158</v>
      </c>
      <c r="B166" s="11" t="s">
        <v>26</v>
      </c>
      <c r="C166" s="11" t="s">
        <v>228</v>
      </c>
      <c r="D166" s="11" t="s">
        <v>647</v>
      </c>
      <c r="E166" s="11" t="s">
        <v>671</v>
      </c>
      <c r="F166" s="11" t="s">
        <v>733</v>
      </c>
      <c r="G166" s="11" t="s">
        <v>229</v>
      </c>
      <c r="H166" s="11">
        <v>1805</v>
      </c>
      <c r="I166" s="116">
        <v>1805</v>
      </c>
      <c r="J166" s="117">
        <v>1805</v>
      </c>
      <c r="K166" s="117">
        <f t="shared" si="24"/>
        <v>100</v>
      </c>
      <c r="L166" s="18">
        <v>1768900000</v>
      </c>
      <c r="M166" s="18">
        <v>1768900000</v>
      </c>
      <c r="N166" s="19">
        <v>100</v>
      </c>
      <c r="O166" s="116">
        <v>1805</v>
      </c>
      <c r="P166" s="117">
        <v>1805</v>
      </c>
      <c r="Q166" s="118">
        <v>100</v>
      </c>
      <c r="R166" s="20">
        <v>1839656000</v>
      </c>
      <c r="S166" s="20">
        <v>1839656000</v>
      </c>
      <c r="T166" s="21">
        <f t="shared" si="25"/>
        <v>100</v>
      </c>
      <c r="U166" s="81">
        <v>1805</v>
      </c>
      <c r="V166" s="48">
        <v>1805</v>
      </c>
      <c r="W166" s="48">
        <v>100</v>
      </c>
      <c r="X166" s="20">
        <v>1913242240</v>
      </c>
      <c r="Y166" s="20">
        <v>6657869045.2799997</v>
      </c>
      <c r="Z166" s="38">
        <f t="shared" si="23"/>
        <v>347.98881741603196</v>
      </c>
      <c r="AA166" s="48">
        <v>1805</v>
      </c>
      <c r="AB166" s="49">
        <v>1805</v>
      </c>
      <c r="AC166" s="50">
        <v>100</v>
      </c>
      <c r="AD166" s="45">
        <v>1989771983.75</v>
      </c>
      <c r="AE166" s="45">
        <v>5067666579.6492405</v>
      </c>
      <c r="AF166" s="46">
        <v>254.68579420333998</v>
      </c>
      <c r="AG166" s="17" t="s">
        <v>88</v>
      </c>
    </row>
    <row r="167" spans="1:33" ht="60">
      <c r="A167" s="10">
        <v>159</v>
      </c>
      <c r="B167" s="11" t="s">
        <v>26</v>
      </c>
      <c r="C167" s="11" t="s">
        <v>230</v>
      </c>
      <c r="D167" s="11" t="s">
        <v>647</v>
      </c>
      <c r="E167" s="11" t="s">
        <v>671</v>
      </c>
      <c r="F167" s="11" t="s">
        <v>747</v>
      </c>
      <c r="G167" s="11" t="s">
        <v>231</v>
      </c>
      <c r="H167" s="11">
        <v>100</v>
      </c>
      <c r="I167" s="116">
        <v>10</v>
      </c>
      <c r="J167" s="117">
        <v>10</v>
      </c>
      <c r="K167" s="117">
        <f t="shared" si="24"/>
        <v>100</v>
      </c>
      <c r="L167" s="18">
        <v>50000000</v>
      </c>
      <c r="M167" s="18">
        <v>1000000</v>
      </c>
      <c r="N167" s="19">
        <v>2</v>
      </c>
      <c r="O167" s="116">
        <v>25</v>
      </c>
      <c r="P167" s="117">
        <v>25</v>
      </c>
      <c r="Q167" s="118">
        <v>100</v>
      </c>
      <c r="R167" s="20">
        <v>115000000</v>
      </c>
      <c r="S167" s="20">
        <v>4000000</v>
      </c>
      <c r="T167" s="21">
        <f t="shared" si="25"/>
        <v>3.4782608695652173</v>
      </c>
      <c r="U167" s="81">
        <v>35</v>
      </c>
      <c r="V167" s="48">
        <v>107</v>
      </c>
      <c r="W167" s="48">
        <v>305.71428571428567</v>
      </c>
      <c r="X167" s="20">
        <v>161671786</v>
      </c>
      <c r="Y167" s="20">
        <v>70288250</v>
      </c>
      <c r="Z167" s="38">
        <f t="shared" si="23"/>
        <v>43.475891334558526</v>
      </c>
      <c r="AA167" s="48">
        <v>0</v>
      </c>
      <c r="AB167" s="49">
        <v>0</v>
      </c>
      <c r="AC167" s="50">
        <v>0</v>
      </c>
      <c r="AD167" s="47">
        <v>0</v>
      </c>
      <c r="AE167" s="47">
        <v>0</v>
      </c>
      <c r="AF167" s="46">
        <v>0</v>
      </c>
      <c r="AG167" s="17" t="s">
        <v>88</v>
      </c>
    </row>
    <row r="168" spans="1:33" ht="84">
      <c r="A168" s="10">
        <v>160</v>
      </c>
      <c r="B168" s="11" t="s">
        <v>26</v>
      </c>
      <c r="C168" s="11" t="s">
        <v>230</v>
      </c>
      <c r="D168" s="11" t="s">
        <v>647</v>
      </c>
      <c r="E168" s="11" t="s">
        <v>671</v>
      </c>
      <c r="F168" s="11" t="s">
        <v>787</v>
      </c>
      <c r="G168" s="11" t="s">
        <v>232</v>
      </c>
      <c r="H168" s="11">
        <v>500</v>
      </c>
      <c r="I168" s="116">
        <v>40</v>
      </c>
      <c r="J168" s="117">
        <v>40</v>
      </c>
      <c r="K168" s="117">
        <f t="shared" si="24"/>
        <v>100</v>
      </c>
      <c r="L168" s="18">
        <v>50000000</v>
      </c>
      <c r="M168" s="18">
        <v>5000000</v>
      </c>
      <c r="N168" s="19">
        <v>10</v>
      </c>
      <c r="O168" s="116">
        <v>140</v>
      </c>
      <c r="P168" s="117">
        <v>72</v>
      </c>
      <c r="Q168" s="118">
        <v>51.428571428571423</v>
      </c>
      <c r="R168" s="20">
        <v>90000000</v>
      </c>
      <c r="S168" s="20">
        <v>4000000</v>
      </c>
      <c r="T168" s="21">
        <f t="shared" si="25"/>
        <v>4.4444444444444446</v>
      </c>
      <c r="U168" s="81">
        <v>170</v>
      </c>
      <c r="V168" s="48">
        <v>388</v>
      </c>
      <c r="W168" s="48">
        <v>228.23529411764704</v>
      </c>
      <c r="X168" s="20">
        <v>110000000</v>
      </c>
      <c r="Y168" s="20">
        <v>20000000</v>
      </c>
      <c r="Z168" s="38">
        <f t="shared" si="23"/>
        <v>18.181818181818183</v>
      </c>
      <c r="AA168" s="48">
        <v>130</v>
      </c>
      <c r="AB168" s="49">
        <v>130</v>
      </c>
      <c r="AC168" s="50">
        <v>100</v>
      </c>
      <c r="AD168" s="45">
        <v>100000000</v>
      </c>
      <c r="AE168" s="47">
        <v>2000000</v>
      </c>
      <c r="AF168" s="46">
        <v>2</v>
      </c>
      <c r="AG168" s="17" t="s">
        <v>88</v>
      </c>
    </row>
    <row r="169" spans="1:33" ht="84">
      <c r="A169" s="10">
        <v>161</v>
      </c>
      <c r="B169" s="11" t="s">
        <v>26</v>
      </c>
      <c r="C169" s="11" t="s">
        <v>230</v>
      </c>
      <c r="D169" s="11" t="s">
        <v>643</v>
      </c>
      <c r="E169" s="11" t="s">
        <v>663</v>
      </c>
      <c r="F169" s="11" t="s">
        <v>710</v>
      </c>
      <c r="G169" s="11" t="s">
        <v>233</v>
      </c>
      <c r="H169" s="11">
        <v>42</v>
      </c>
      <c r="I169" s="116">
        <v>24</v>
      </c>
      <c r="J169" s="117">
        <v>0</v>
      </c>
      <c r="K169" s="117">
        <f t="shared" si="24"/>
        <v>0</v>
      </c>
      <c r="L169" s="18">
        <v>40000000</v>
      </c>
      <c r="M169" s="18">
        <v>0</v>
      </c>
      <c r="N169" s="19">
        <v>0</v>
      </c>
      <c r="O169" s="116">
        <v>6</v>
      </c>
      <c r="P169" s="117">
        <v>0</v>
      </c>
      <c r="Q169" s="118">
        <v>0</v>
      </c>
      <c r="R169" s="20">
        <v>10000000</v>
      </c>
      <c r="S169" s="20">
        <v>0</v>
      </c>
      <c r="T169" s="21">
        <f t="shared" si="25"/>
        <v>0</v>
      </c>
      <c r="U169" s="81">
        <v>20</v>
      </c>
      <c r="V169" s="48">
        <v>36</v>
      </c>
      <c r="W169" s="48">
        <v>180</v>
      </c>
      <c r="X169" s="20">
        <v>10000000</v>
      </c>
      <c r="Y169" s="20">
        <v>72000000</v>
      </c>
      <c r="Z169" s="38">
        <f t="shared" si="23"/>
        <v>720</v>
      </c>
      <c r="AA169" s="48">
        <v>6</v>
      </c>
      <c r="AB169" s="49">
        <v>0</v>
      </c>
      <c r="AC169" s="50">
        <v>0</v>
      </c>
      <c r="AD169" s="45">
        <v>10000000</v>
      </c>
      <c r="AE169" s="47">
        <v>0</v>
      </c>
      <c r="AF169" s="46">
        <v>0</v>
      </c>
      <c r="AG169" s="17" t="s">
        <v>29</v>
      </c>
    </row>
    <row r="170" spans="1:33" ht="48">
      <c r="A170" s="10">
        <v>162</v>
      </c>
      <c r="B170" s="11" t="s">
        <v>26</v>
      </c>
      <c r="C170" s="11" t="s">
        <v>234</v>
      </c>
      <c r="D170" s="11" t="s">
        <v>647</v>
      </c>
      <c r="E170" s="11" t="s">
        <v>671</v>
      </c>
      <c r="F170" s="11" t="s">
        <v>747</v>
      </c>
      <c r="G170" s="11" t="s">
        <v>235</v>
      </c>
      <c r="H170" s="11">
        <v>270</v>
      </c>
      <c r="I170" s="116">
        <v>120</v>
      </c>
      <c r="J170" s="117">
        <v>120</v>
      </c>
      <c r="K170" s="117">
        <f t="shared" si="24"/>
        <v>100</v>
      </c>
      <c r="L170" s="18">
        <v>6056382016</v>
      </c>
      <c r="M170" s="18">
        <v>2272111767</v>
      </c>
      <c r="N170" s="19">
        <v>37.515991577107279</v>
      </c>
      <c r="O170" s="116">
        <v>279</v>
      </c>
      <c r="P170" s="117">
        <v>176</v>
      </c>
      <c r="Q170" s="118">
        <v>63.082437275985662</v>
      </c>
      <c r="R170" s="20">
        <v>588516200</v>
      </c>
      <c r="S170" s="20">
        <v>12000000</v>
      </c>
      <c r="T170" s="21">
        <f t="shared" si="25"/>
        <v>2.0390262833886306</v>
      </c>
      <c r="U170" s="81">
        <v>246</v>
      </c>
      <c r="V170" s="48">
        <v>280</v>
      </c>
      <c r="W170" s="48">
        <v>113.82113821138211</v>
      </c>
      <c r="X170" s="20">
        <v>938103275</v>
      </c>
      <c r="Y170" s="20">
        <v>61794000</v>
      </c>
      <c r="Z170" s="38">
        <f t="shared" si="23"/>
        <v>6.587121231401734</v>
      </c>
      <c r="AA170" s="48">
        <v>20</v>
      </c>
      <c r="AB170" s="49">
        <v>130</v>
      </c>
      <c r="AC170" s="50">
        <v>650</v>
      </c>
      <c r="AD170" s="45">
        <v>463645415</v>
      </c>
      <c r="AE170" s="45">
        <v>3666000</v>
      </c>
      <c r="AF170" s="46">
        <v>0.79069044605994865</v>
      </c>
      <c r="AG170" s="17" t="s">
        <v>88</v>
      </c>
    </row>
    <row r="171" spans="1:33" ht="48">
      <c r="A171" s="10">
        <v>163</v>
      </c>
      <c r="B171" s="11" t="s">
        <v>26</v>
      </c>
      <c r="C171" s="11" t="s">
        <v>234</v>
      </c>
      <c r="D171" s="11" t="s">
        <v>647</v>
      </c>
      <c r="E171" s="11" t="s">
        <v>671</v>
      </c>
      <c r="F171" s="11" t="s">
        <v>791</v>
      </c>
      <c r="G171" s="11" t="s">
        <v>236</v>
      </c>
      <c r="H171" s="11">
        <v>100000</v>
      </c>
      <c r="I171" s="116">
        <v>0</v>
      </c>
      <c r="J171" s="117">
        <v>0</v>
      </c>
      <c r="K171" s="117">
        <v>0</v>
      </c>
      <c r="L171" s="18">
        <v>0</v>
      </c>
      <c r="M171" s="18">
        <v>0</v>
      </c>
      <c r="N171" s="19">
        <v>0</v>
      </c>
      <c r="O171" s="116">
        <v>25000</v>
      </c>
      <c r="P171" s="117">
        <v>36650</v>
      </c>
      <c r="Q171" s="118">
        <v>146.6</v>
      </c>
      <c r="R171" s="20">
        <v>90000000</v>
      </c>
      <c r="S171" s="20">
        <v>4995000000</v>
      </c>
      <c r="T171" s="21">
        <f t="shared" si="25"/>
        <v>5550</v>
      </c>
      <c r="U171" s="81">
        <v>35000</v>
      </c>
      <c r="V171" s="48">
        <v>42644</v>
      </c>
      <c r="W171" s="48">
        <v>121.83999999999999</v>
      </c>
      <c r="X171" s="20">
        <v>424000000</v>
      </c>
      <c r="Y171" s="20">
        <v>424000000</v>
      </c>
      <c r="Z171" s="38">
        <f t="shared" si="23"/>
        <v>100</v>
      </c>
      <c r="AA171" s="48">
        <v>40000</v>
      </c>
      <c r="AB171" s="49">
        <v>43262</v>
      </c>
      <c r="AC171" s="50">
        <v>108.155</v>
      </c>
      <c r="AD171" s="45">
        <v>497000000</v>
      </c>
      <c r="AE171" s="47">
        <v>473016000</v>
      </c>
      <c r="AF171" s="46">
        <v>95.174245472837029</v>
      </c>
      <c r="AG171" s="17" t="s">
        <v>88</v>
      </c>
    </row>
    <row r="172" spans="1:33" ht="48">
      <c r="A172" s="10">
        <v>164</v>
      </c>
      <c r="B172" s="11" t="s">
        <v>26</v>
      </c>
      <c r="C172" s="11" t="s">
        <v>234</v>
      </c>
      <c r="D172" s="11" t="s">
        <v>647</v>
      </c>
      <c r="E172" s="11" t="s">
        <v>671</v>
      </c>
      <c r="F172" s="11" t="s">
        <v>791</v>
      </c>
      <c r="G172" s="11" t="s">
        <v>237</v>
      </c>
      <c r="H172" s="11">
        <v>25000</v>
      </c>
      <c r="I172" s="116">
        <v>0</v>
      </c>
      <c r="J172" s="117">
        <v>0</v>
      </c>
      <c r="K172" s="117">
        <v>0</v>
      </c>
      <c r="L172" s="18">
        <v>0</v>
      </c>
      <c r="M172" s="18">
        <v>0</v>
      </c>
      <c r="N172" s="19">
        <v>0</v>
      </c>
      <c r="O172" s="116">
        <v>8500</v>
      </c>
      <c r="P172" s="117">
        <v>8500</v>
      </c>
      <c r="Q172" s="118">
        <v>100</v>
      </c>
      <c r="R172" s="20">
        <v>1147560000</v>
      </c>
      <c r="S172" s="20">
        <v>321239702.47000003</v>
      </c>
      <c r="T172" s="21">
        <f t="shared" si="25"/>
        <v>27.993281612290428</v>
      </c>
      <c r="U172" s="81">
        <v>8500</v>
      </c>
      <c r="V172" s="48">
        <v>8500</v>
      </c>
      <c r="W172" s="48">
        <v>100</v>
      </c>
      <c r="X172" s="20">
        <v>466696000</v>
      </c>
      <c r="Y172" s="20">
        <v>466696000</v>
      </c>
      <c r="Z172" s="38">
        <f t="shared" si="23"/>
        <v>100</v>
      </c>
      <c r="AA172" s="48">
        <v>8000</v>
      </c>
      <c r="AB172" s="49">
        <v>8000</v>
      </c>
      <c r="AC172" s="50">
        <v>100</v>
      </c>
      <c r="AD172" s="45">
        <v>454448320</v>
      </c>
      <c r="AE172" s="47">
        <v>464000000</v>
      </c>
      <c r="AF172" s="46">
        <v>102.10181875025965</v>
      </c>
      <c r="AG172" s="17" t="s">
        <v>88</v>
      </c>
    </row>
    <row r="173" spans="1:33" ht="60">
      <c r="A173" s="10">
        <v>165</v>
      </c>
      <c r="B173" s="11" t="s">
        <v>26</v>
      </c>
      <c r="C173" s="11" t="s">
        <v>234</v>
      </c>
      <c r="D173" s="11" t="s">
        <v>647</v>
      </c>
      <c r="E173" s="11" t="s">
        <v>671</v>
      </c>
      <c r="F173" s="11" t="s">
        <v>792</v>
      </c>
      <c r="G173" s="11" t="s">
        <v>238</v>
      </c>
      <c r="H173" s="11">
        <v>350</v>
      </c>
      <c r="I173" s="116">
        <v>116</v>
      </c>
      <c r="J173" s="117">
        <v>23</v>
      </c>
      <c r="K173" s="136">
        <f t="shared" ref="K173:K180" si="26">SUM(J173/I173*100)</f>
        <v>19.827586206896552</v>
      </c>
      <c r="L173" s="18">
        <v>3060315704</v>
      </c>
      <c r="M173" s="18">
        <v>2000000</v>
      </c>
      <c r="N173" s="23">
        <v>6.5352734601397192E-2</v>
      </c>
      <c r="O173" s="116">
        <v>116</v>
      </c>
      <c r="P173" s="117">
        <v>81</v>
      </c>
      <c r="Q173" s="118">
        <v>69.827586206896555</v>
      </c>
      <c r="R173" s="20">
        <v>2071315316</v>
      </c>
      <c r="S173" s="20">
        <v>47983200.020000003</v>
      </c>
      <c r="T173" s="21">
        <f t="shared" si="25"/>
        <v>2.3165570036271581</v>
      </c>
      <c r="U173" s="81">
        <v>118</v>
      </c>
      <c r="V173" s="48">
        <v>200</v>
      </c>
      <c r="W173" s="48">
        <v>169.4915254237288</v>
      </c>
      <c r="X173" s="20">
        <v>880526810</v>
      </c>
      <c r="Y173" s="20">
        <v>1221546718</v>
      </c>
      <c r="Z173" s="38">
        <f t="shared" si="23"/>
        <v>138.72907719868292</v>
      </c>
      <c r="AA173" s="48">
        <v>72</v>
      </c>
      <c r="AB173" s="49">
        <v>40</v>
      </c>
      <c r="AC173" s="50">
        <v>55.555555555555557</v>
      </c>
      <c r="AD173" s="45">
        <v>12000000</v>
      </c>
      <c r="AE173" s="47">
        <v>572873439</v>
      </c>
      <c r="AF173" s="46">
        <v>4773.9453249999997</v>
      </c>
      <c r="AG173" s="17" t="s">
        <v>88</v>
      </c>
    </row>
    <row r="174" spans="1:33" ht="48">
      <c r="A174" s="10">
        <v>166</v>
      </c>
      <c r="B174" s="11" t="s">
        <v>26</v>
      </c>
      <c r="C174" s="11" t="s">
        <v>234</v>
      </c>
      <c r="D174" s="11" t="s">
        <v>647</v>
      </c>
      <c r="E174" s="11" t="s">
        <v>671</v>
      </c>
      <c r="F174" s="11" t="s">
        <v>793</v>
      </c>
      <c r="G174" s="11" t="s">
        <v>239</v>
      </c>
      <c r="H174" s="11">
        <v>450</v>
      </c>
      <c r="I174" s="116">
        <v>450</v>
      </c>
      <c r="J174" s="117">
        <v>372</v>
      </c>
      <c r="K174" s="136">
        <f t="shared" si="26"/>
        <v>82.666666666666671</v>
      </c>
      <c r="L174" s="18">
        <v>2172190681</v>
      </c>
      <c r="M174" s="18">
        <v>803640320</v>
      </c>
      <c r="N174" s="19">
        <v>36.99676676773295</v>
      </c>
      <c r="O174" s="116">
        <v>450</v>
      </c>
      <c r="P174" s="117">
        <v>298</v>
      </c>
      <c r="Q174" s="118">
        <v>66.222222222222229</v>
      </c>
      <c r="R174" s="20">
        <v>2434727151</v>
      </c>
      <c r="S174" s="20">
        <v>1175610490</v>
      </c>
      <c r="T174" s="21">
        <f t="shared" si="25"/>
        <v>48.285102070560512</v>
      </c>
      <c r="U174" s="81">
        <v>450</v>
      </c>
      <c r="V174" s="48">
        <v>298</v>
      </c>
      <c r="W174" s="48">
        <v>66.222222222222229</v>
      </c>
      <c r="X174" s="20">
        <v>2526085141</v>
      </c>
      <c r="Y174" s="20">
        <v>256088954.25</v>
      </c>
      <c r="Z174" s="38">
        <f t="shared" si="23"/>
        <v>10.137780001691558</v>
      </c>
      <c r="AA174" s="48">
        <v>450</v>
      </c>
      <c r="AB174" s="49">
        <v>1236</v>
      </c>
      <c r="AC174" s="50">
        <v>274.66666666666669</v>
      </c>
      <c r="AD174" s="45">
        <v>2443419098</v>
      </c>
      <c r="AE174" s="47">
        <v>1242574659</v>
      </c>
      <c r="AF174" s="46">
        <v>50.853930871583941</v>
      </c>
      <c r="AG174" s="17" t="s">
        <v>88</v>
      </c>
    </row>
    <row r="175" spans="1:33" ht="48">
      <c r="A175" s="10">
        <v>167</v>
      </c>
      <c r="B175" s="11" t="s">
        <v>26</v>
      </c>
      <c r="C175" s="11" t="s">
        <v>234</v>
      </c>
      <c r="D175" s="11" t="s">
        <v>647</v>
      </c>
      <c r="E175" s="11" t="s">
        <v>671</v>
      </c>
      <c r="F175" s="11" t="s">
        <v>790</v>
      </c>
      <c r="G175" s="11" t="s">
        <v>240</v>
      </c>
      <c r="H175" s="11">
        <v>220</v>
      </c>
      <c r="I175" s="116">
        <v>38</v>
      </c>
      <c r="J175" s="117">
        <v>292</v>
      </c>
      <c r="K175" s="136">
        <f t="shared" si="26"/>
        <v>768.42105263157896</v>
      </c>
      <c r="L175" s="18">
        <v>4431658463</v>
      </c>
      <c r="M175" s="18">
        <v>9538405141</v>
      </c>
      <c r="N175" s="19">
        <v>215.23330871808656</v>
      </c>
      <c r="O175" s="116">
        <v>530</v>
      </c>
      <c r="P175" s="117">
        <v>544</v>
      </c>
      <c r="Q175" s="118">
        <v>102.64150943396227</v>
      </c>
      <c r="R175" s="20">
        <v>28266210000</v>
      </c>
      <c r="S175" s="20">
        <v>914858799</v>
      </c>
      <c r="T175" s="21">
        <f t="shared" si="25"/>
        <v>3.2365810591515451</v>
      </c>
      <c r="U175" s="81">
        <v>209</v>
      </c>
      <c r="V175" s="48">
        <v>434</v>
      </c>
      <c r="W175" s="48">
        <v>207.65550239234449</v>
      </c>
      <c r="X175" s="20">
        <v>7611426070</v>
      </c>
      <c r="Y175" s="20">
        <v>8908597051.75</v>
      </c>
      <c r="Z175" s="38">
        <f t="shared" si="23"/>
        <v>117.04241714785519</v>
      </c>
      <c r="AA175" s="48">
        <v>52</v>
      </c>
      <c r="AB175" s="49">
        <v>15</v>
      </c>
      <c r="AC175" s="50">
        <v>28.846153846153843</v>
      </c>
      <c r="AD175" s="45">
        <v>12530000000</v>
      </c>
      <c r="AE175" s="47">
        <v>3200000000</v>
      </c>
      <c r="AF175" s="46">
        <v>25.538707102952912</v>
      </c>
      <c r="AG175" s="17" t="s">
        <v>88</v>
      </c>
    </row>
    <row r="176" spans="1:33" ht="84">
      <c r="A176" s="10">
        <v>168</v>
      </c>
      <c r="B176" s="11" t="s">
        <v>26</v>
      </c>
      <c r="C176" s="11" t="s">
        <v>234</v>
      </c>
      <c r="D176" s="11" t="s">
        <v>647</v>
      </c>
      <c r="E176" s="11" t="s">
        <v>671</v>
      </c>
      <c r="F176" s="11" t="s">
        <v>787</v>
      </c>
      <c r="G176" s="11" t="s">
        <v>241</v>
      </c>
      <c r="H176" s="11">
        <v>50</v>
      </c>
      <c r="I176" s="154">
        <v>50</v>
      </c>
      <c r="J176" s="117">
        <v>0</v>
      </c>
      <c r="K176" s="117">
        <f t="shared" si="26"/>
        <v>0</v>
      </c>
      <c r="L176" s="18">
        <v>0</v>
      </c>
      <c r="M176" s="18">
        <v>0</v>
      </c>
      <c r="N176" s="19">
        <v>0</v>
      </c>
      <c r="O176" s="116">
        <v>50</v>
      </c>
      <c r="P176" s="117">
        <v>58</v>
      </c>
      <c r="Q176" s="118">
        <v>115.99999999999999</v>
      </c>
      <c r="R176" s="20">
        <v>300000000</v>
      </c>
      <c r="S176" s="20">
        <v>6000000</v>
      </c>
      <c r="T176" s="21">
        <f t="shared" si="25"/>
        <v>2</v>
      </c>
      <c r="U176" s="89">
        <v>50</v>
      </c>
      <c r="V176" s="48">
        <v>50</v>
      </c>
      <c r="W176" s="48">
        <v>100</v>
      </c>
      <c r="X176" s="20">
        <v>200000000</v>
      </c>
      <c r="Y176" s="20">
        <v>2800000</v>
      </c>
      <c r="Z176" s="38">
        <f t="shared" si="23"/>
        <v>1.4000000000000001</v>
      </c>
      <c r="AA176" s="58">
        <v>50</v>
      </c>
      <c r="AB176" s="59">
        <v>80</v>
      </c>
      <c r="AC176" s="50">
        <v>160</v>
      </c>
      <c r="AD176" s="45">
        <v>100000000</v>
      </c>
      <c r="AE176" s="47">
        <v>2400000</v>
      </c>
      <c r="AF176" s="46">
        <v>2.4</v>
      </c>
      <c r="AG176" s="17" t="s">
        <v>88</v>
      </c>
    </row>
    <row r="177" spans="1:33" ht="60">
      <c r="A177" s="10">
        <v>169</v>
      </c>
      <c r="B177" s="11" t="s">
        <v>26</v>
      </c>
      <c r="C177" s="11" t="s">
        <v>234</v>
      </c>
      <c r="D177" s="11" t="s">
        <v>647</v>
      </c>
      <c r="E177" s="11" t="s">
        <v>671</v>
      </c>
      <c r="F177" s="11" t="s">
        <v>794</v>
      </c>
      <c r="G177" s="11" t="s">
        <v>242</v>
      </c>
      <c r="H177" s="11">
        <v>5854</v>
      </c>
      <c r="I177" s="116">
        <v>2044</v>
      </c>
      <c r="J177" s="117">
        <v>2063</v>
      </c>
      <c r="K177" s="136">
        <f t="shared" si="26"/>
        <v>100.92954990215264</v>
      </c>
      <c r="L177" s="18">
        <v>4820235799</v>
      </c>
      <c r="M177" s="18">
        <v>10680000</v>
      </c>
      <c r="N177" s="23">
        <v>0.22156592426900898</v>
      </c>
      <c r="O177" s="116">
        <v>1270</v>
      </c>
      <c r="P177" s="117">
        <v>1431</v>
      </c>
      <c r="Q177" s="118">
        <v>112.6771653543307</v>
      </c>
      <c r="R177" s="20">
        <v>699840287</v>
      </c>
      <c r="S177" s="20">
        <v>767076993</v>
      </c>
      <c r="T177" s="21">
        <f t="shared" si="25"/>
        <v>109.60743576055376</v>
      </c>
      <c r="U177" s="81">
        <v>1507</v>
      </c>
      <c r="V177" s="48">
        <v>2017</v>
      </c>
      <c r="W177" s="48">
        <v>133.84207033842071</v>
      </c>
      <c r="X177" s="20">
        <v>3623588488</v>
      </c>
      <c r="Y177" s="20">
        <v>31880000</v>
      </c>
      <c r="Z177" s="38">
        <f t="shared" si="23"/>
        <v>0.87979085112934052</v>
      </c>
      <c r="AA177" s="48">
        <v>1270</v>
      </c>
      <c r="AB177" s="49">
        <v>768</v>
      </c>
      <c r="AC177" s="50">
        <v>60.472440944881889</v>
      </c>
      <c r="AD177" s="45">
        <v>140000000</v>
      </c>
      <c r="AE177" s="45">
        <v>5901300</v>
      </c>
      <c r="AF177" s="46">
        <v>4.2152142857142856</v>
      </c>
      <c r="AG177" s="17" t="s">
        <v>88</v>
      </c>
    </row>
    <row r="178" spans="1:33" ht="48">
      <c r="A178" s="10">
        <v>170</v>
      </c>
      <c r="B178" s="11" t="s">
        <v>26</v>
      </c>
      <c r="C178" s="11" t="s">
        <v>234</v>
      </c>
      <c r="D178" s="11" t="s">
        <v>647</v>
      </c>
      <c r="E178" s="11" t="s">
        <v>671</v>
      </c>
      <c r="F178" s="11" t="s">
        <v>795</v>
      </c>
      <c r="G178" s="11" t="s">
        <v>243</v>
      </c>
      <c r="H178" s="11">
        <v>200</v>
      </c>
      <c r="I178" s="116">
        <v>50</v>
      </c>
      <c r="J178" s="117">
        <v>23</v>
      </c>
      <c r="K178" s="117">
        <f t="shared" si="26"/>
        <v>46</v>
      </c>
      <c r="L178" s="18">
        <v>100000000</v>
      </c>
      <c r="M178" s="18">
        <v>8050000</v>
      </c>
      <c r="N178" s="19">
        <v>8.0500000000000007</v>
      </c>
      <c r="O178" s="116">
        <v>50</v>
      </c>
      <c r="P178" s="117">
        <v>44</v>
      </c>
      <c r="Q178" s="118">
        <v>88</v>
      </c>
      <c r="R178" s="20">
        <v>99460000</v>
      </c>
      <c r="S178" s="20">
        <v>157000000</v>
      </c>
      <c r="T178" s="21">
        <f t="shared" si="25"/>
        <v>157.85240297607078</v>
      </c>
      <c r="U178" s="81">
        <v>200</v>
      </c>
      <c r="V178" s="48">
        <v>150</v>
      </c>
      <c r="W178" s="48">
        <v>75</v>
      </c>
      <c r="X178" s="20">
        <v>577112040</v>
      </c>
      <c r="Y178" s="20">
        <v>2280000</v>
      </c>
      <c r="Z178" s="38">
        <f t="shared" si="23"/>
        <v>0.39507060015590734</v>
      </c>
      <c r="AA178" s="48">
        <v>50</v>
      </c>
      <c r="AB178" s="49">
        <v>79</v>
      </c>
      <c r="AC178" s="50">
        <v>158</v>
      </c>
      <c r="AD178" s="45">
        <v>112000000</v>
      </c>
      <c r="AE178" s="47">
        <v>537000</v>
      </c>
      <c r="AF178" s="46">
        <v>0.47946428571428573</v>
      </c>
      <c r="AG178" s="17" t="s">
        <v>88</v>
      </c>
    </row>
    <row r="179" spans="1:33" ht="108">
      <c r="A179" s="10">
        <v>171</v>
      </c>
      <c r="B179" s="11" t="s">
        <v>26</v>
      </c>
      <c r="C179" s="11" t="s">
        <v>234</v>
      </c>
      <c r="D179" s="11" t="s">
        <v>647</v>
      </c>
      <c r="E179" s="11" t="s">
        <v>671</v>
      </c>
      <c r="F179" s="11" t="s">
        <v>796</v>
      </c>
      <c r="G179" s="11" t="s">
        <v>244</v>
      </c>
      <c r="H179" s="11">
        <v>50</v>
      </c>
      <c r="I179" s="116">
        <v>20</v>
      </c>
      <c r="J179" s="117">
        <v>20</v>
      </c>
      <c r="K179" s="117">
        <f t="shared" si="26"/>
        <v>100</v>
      </c>
      <c r="L179" s="18">
        <v>240000000</v>
      </c>
      <c r="M179" s="18">
        <v>1710610955</v>
      </c>
      <c r="N179" s="19">
        <v>712.75456458333326</v>
      </c>
      <c r="O179" s="116">
        <v>9</v>
      </c>
      <c r="P179" s="117">
        <v>18</v>
      </c>
      <c r="Q179" s="118">
        <v>200</v>
      </c>
      <c r="R179" s="20">
        <v>90000000</v>
      </c>
      <c r="S179" s="20">
        <v>90000000</v>
      </c>
      <c r="T179" s="21">
        <f t="shared" si="25"/>
        <v>100</v>
      </c>
      <c r="U179" s="81">
        <v>12</v>
      </c>
      <c r="V179" s="48">
        <v>2</v>
      </c>
      <c r="W179" s="48">
        <v>16.666666666666664</v>
      </c>
      <c r="X179" s="20">
        <v>110000000</v>
      </c>
      <c r="Y179" s="20">
        <v>10143271</v>
      </c>
      <c r="Z179" s="38">
        <f t="shared" si="23"/>
        <v>9.221155454545455</v>
      </c>
      <c r="AA179" s="48">
        <v>9</v>
      </c>
      <c r="AB179" s="49">
        <v>27</v>
      </c>
      <c r="AC179" s="50">
        <v>300</v>
      </c>
      <c r="AD179" s="45">
        <v>90000000</v>
      </c>
      <c r="AE179" s="47">
        <v>0</v>
      </c>
      <c r="AF179" s="46">
        <v>0</v>
      </c>
      <c r="AG179" s="17" t="s">
        <v>88</v>
      </c>
    </row>
    <row r="180" spans="1:33" ht="72">
      <c r="A180" s="10">
        <v>172</v>
      </c>
      <c r="B180" s="11" t="s">
        <v>26</v>
      </c>
      <c r="C180" s="11" t="s">
        <v>234</v>
      </c>
      <c r="D180" s="11" t="s">
        <v>647</v>
      </c>
      <c r="E180" s="11" t="s">
        <v>671</v>
      </c>
      <c r="F180" s="11" t="s">
        <v>797</v>
      </c>
      <c r="G180" s="11" t="s">
        <v>245</v>
      </c>
      <c r="H180" s="11">
        <v>500</v>
      </c>
      <c r="I180" s="116">
        <v>40</v>
      </c>
      <c r="J180" s="117">
        <v>40</v>
      </c>
      <c r="K180" s="117">
        <f t="shared" si="26"/>
        <v>100</v>
      </c>
      <c r="L180" s="18">
        <v>30000000</v>
      </c>
      <c r="M180" s="18">
        <v>1000000</v>
      </c>
      <c r="N180" s="19">
        <v>3.3333333333333335</v>
      </c>
      <c r="O180" s="116">
        <v>130</v>
      </c>
      <c r="P180" s="117">
        <v>50</v>
      </c>
      <c r="Q180" s="118">
        <v>38.461538461538467</v>
      </c>
      <c r="R180" s="20">
        <v>90000000</v>
      </c>
      <c r="S180" s="20">
        <v>1200000</v>
      </c>
      <c r="T180" s="21">
        <f t="shared" si="25"/>
        <v>1.3333333333333333</v>
      </c>
      <c r="U180" s="81">
        <v>200</v>
      </c>
      <c r="V180" s="48">
        <v>410</v>
      </c>
      <c r="W180" s="48">
        <v>204.99999999999997</v>
      </c>
      <c r="X180" s="20">
        <v>150000000</v>
      </c>
      <c r="Y180" s="20">
        <v>33400000</v>
      </c>
      <c r="Z180" s="38">
        <f t="shared" si="23"/>
        <v>22.266666666666669</v>
      </c>
      <c r="AA180" s="48">
        <v>130</v>
      </c>
      <c r="AB180" s="49">
        <v>88</v>
      </c>
      <c r="AC180" s="50">
        <v>67.692307692307693</v>
      </c>
      <c r="AD180" s="45">
        <v>90000000</v>
      </c>
      <c r="AE180" s="47">
        <v>11200000</v>
      </c>
      <c r="AF180" s="46">
        <v>12.444444444444445</v>
      </c>
      <c r="AG180" s="17" t="s">
        <v>88</v>
      </c>
    </row>
    <row r="181" spans="1:33" ht="48">
      <c r="A181" s="10">
        <v>173</v>
      </c>
      <c r="B181" s="11" t="s">
        <v>26</v>
      </c>
      <c r="C181" s="11" t="s">
        <v>234</v>
      </c>
      <c r="D181" s="11" t="s">
        <v>647</v>
      </c>
      <c r="E181" s="11" t="s">
        <v>671</v>
      </c>
      <c r="F181" s="11" t="s">
        <v>798</v>
      </c>
      <c r="G181" s="11" t="s">
        <v>246</v>
      </c>
      <c r="H181" s="11">
        <v>1300</v>
      </c>
      <c r="I181" s="116">
        <v>0</v>
      </c>
      <c r="J181" s="117">
        <v>0</v>
      </c>
      <c r="K181" s="117">
        <v>0</v>
      </c>
      <c r="L181" s="18">
        <v>0</v>
      </c>
      <c r="M181" s="18">
        <v>0</v>
      </c>
      <c r="N181" s="19">
        <v>0</v>
      </c>
      <c r="O181" s="116">
        <v>350</v>
      </c>
      <c r="P181" s="117">
        <v>350</v>
      </c>
      <c r="Q181" s="118">
        <v>100</v>
      </c>
      <c r="R181" s="20">
        <v>15000000</v>
      </c>
      <c r="S181" s="20">
        <v>3000000</v>
      </c>
      <c r="T181" s="21">
        <f t="shared" si="25"/>
        <v>20</v>
      </c>
      <c r="U181" s="81">
        <v>500</v>
      </c>
      <c r="V181" s="48">
        <v>500</v>
      </c>
      <c r="W181" s="48">
        <v>100</v>
      </c>
      <c r="X181" s="20">
        <v>25000000</v>
      </c>
      <c r="Y181" s="20">
        <v>3800000</v>
      </c>
      <c r="Z181" s="38">
        <f t="shared" si="23"/>
        <v>15.2</v>
      </c>
      <c r="AA181" s="48">
        <v>450</v>
      </c>
      <c r="AB181" s="49">
        <v>3471</v>
      </c>
      <c r="AC181" s="50">
        <v>771.33333333333326</v>
      </c>
      <c r="AD181" s="45">
        <v>20000000</v>
      </c>
      <c r="AE181" s="47">
        <v>300000</v>
      </c>
      <c r="AF181" s="46">
        <v>1.5</v>
      </c>
      <c r="AG181" s="17" t="s">
        <v>88</v>
      </c>
    </row>
    <row r="182" spans="1:33" ht="48">
      <c r="A182" s="10">
        <v>174</v>
      </c>
      <c r="B182" s="11" t="s">
        <v>26</v>
      </c>
      <c r="C182" s="11" t="s">
        <v>234</v>
      </c>
      <c r="D182" s="11" t="s">
        <v>647</v>
      </c>
      <c r="E182" s="11" t="s">
        <v>671</v>
      </c>
      <c r="F182" s="11" t="s">
        <v>799</v>
      </c>
      <c r="G182" s="11" t="s">
        <v>247</v>
      </c>
      <c r="H182" s="11">
        <v>302</v>
      </c>
      <c r="I182" s="116">
        <v>302</v>
      </c>
      <c r="J182" s="117">
        <v>82</v>
      </c>
      <c r="K182" s="136">
        <f t="shared" ref="K182:K227" si="27">SUM(J182/I182*100)</f>
        <v>27.152317880794701</v>
      </c>
      <c r="L182" s="18">
        <v>790000000</v>
      </c>
      <c r="M182" s="18">
        <v>265000000</v>
      </c>
      <c r="N182" s="19">
        <v>33.544303797468359</v>
      </c>
      <c r="O182" s="116">
        <v>48</v>
      </c>
      <c r="P182" s="117">
        <v>48</v>
      </c>
      <c r="Q182" s="118">
        <v>100</v>
      </c>
      <c r="R182" s="20">
        <v>595752381</v>
      </c>
      <c r="S182" s="20">
        <v>136278900</v>
      </c>
      <c r="T182" s="21">
        <f t="shared" si="25"/>
        <v>22.875091119442793</v>
      </c>
      <c r="U182" s="81">
        <v>85</v>
      </c>
      <c r="V182" s="48">
        <v>85</v>
      </c>
      <c r="W182" s="48">
        <v>100</v>
      </c>
      <c r="X182" s="20">
        <v>869300823</v>
      </c>
      <c r="Y182" s="20">
        <v>1458705535</v>
      </c>
      <c r="Z182" s="38">
        <f t="shared" si="23"/>
        <v>167.80215736664499</v>
      </c>
      <c r="AA182" s="48">
        <v>87</v>
      </c>
      <c r="AB182" s="49">
        <v>446</v>
      </c>
      <c r="AC182" s="50">
        <v>512.64367816091954</v>
      </c>
      <c r="AD182" s="45">
        <v>541254888</v>
      </c>
      <c r="AE182" s="45">
        <v>600000000</v>
      </c>
      <c r="AF182" s="46">
        <v>110.85350235211178</v>
      </c>
      <c r="AG182" s="17" t="s">
        <v>88</v>
      </c>
    </row>
    <row r="183" spans="1:33" ht="84">
      <c r="A183" s="10">
        <v>175</v>
      </c>
      <c r="B183" s="11" t="s">
        <v>26</v>
      </c>
      <c r="C183" s="11" t="s">
        <v>248</v>
      </c>
      <c r="D183" s="11" t="s">
        <v>655</v>
      </c>
      <c r="E183" s="11" t="s">
        <v>686</v>
      </c>
      <c r="F183" s="11" t="s">
        <v>800</v>
      </c>
      <c r="G183" s="11" t="s">
        <v>249</v>
      </c>
      <c r="H183" s="11">
        <v>42</v>
      </c>
      <c r="I183" s="116">
        <v>10</v>
      </c>
      <c r="J183" s="117">
        <v>10</v>
      </c>
      <c r="K183" s="117">
        <f t="shared" si="27"/>
        <v>100</v>
      </c>
      <c r="L183" s="18">
        <v>150000000</v>
      </c>
      <c r="M183" s="18">
        <v>150000</v>
      </c>
      <c r="N183" s="25">
        <v>0.1</v>
      </c>
      <c r="O183" s="116">
        <v>10</v>
      </c>
      <c r="P183" s="117">
        <v>9</v>
      </c>
      <c r="Q183" s="118">
        <v>90</v>
      </c>
      <c r="R183" s="20">
        <v>156000000</v>
      </c>
      <c r="S183" s="20">
        <v>129912642</v>
      </c>
      <c r="T183" s="21">
        <f t="shared" si="25"/>
        <v>83.277334615384618</v>
      </c>
      <c r="U183" s="81">
        <v>10</v>
      </c>
      <c r="V183" s="48">
        <v>5</v>
      </c>
      <c r="W183" s="48">
        <v>50</v>
      </c>
      <c r="X183" s="20">
        <v>179305000</v>
      </c>
      <c r="Y183" s="20">
        <v>90000000</v>
      </c>
      <c r="Z183" s="38">
        <f t="shared" si="23"/>
        <v>50.193803853768713</v>
      </c>
      <c r="AA183" s="48">
        <v>12</v>
      </c>
      <c r="AB183" s="49">
        <v>10</v>
      </c>
      <c r="AC183" s="50">
        <v>83.333333333333343</v>
      </c>
      <c r="AD183" s="45">
        <v>185829600</v>
      </c>
      <c r="AE183" s="47">
        <v>11307580</v>
      </c>
      <c r="AF183" s="46">
        <v>6.0849186566618023</v>
      </c>
      <c r="AG183" s="17" t="s">
        <v>52</v>
      </c>
    </row>
    <row r="184" spans="1:33" ht="96">
      <c r="A184" s="10">
        <v>176</v>
      </c>
      <c r="B184" s="11" t="s">
        <v>26</v>
      </c>
      <c r="C184" s="11" t="s">
        <v>248</v>
      </c>
      <c r="D184" s="11" t="s">
        <v>655</v>
      </c>
      <c r="E184" s="11" t="s">
        <v>686</v>
      </c>
      <c r="F184" s="11" t="s">
        <v>800</v>
      </c>
      <c r="G184" s="11" t="s">
        <v>250</v>
      </c>
      <c r="H184" s="11">
        <v>7</v>
      </c>
      <c r="I184" s="116">
        <v>1</v>
      </c>
      <c r="J184" s="117">
        <v>1</v>
      </c>
      <c r="K184" s="117">
        <f t="shared" si="27"/>
        <v>100</v>
      </c>
      <c r="L184" s="18">
        <v>42283161</v>
      </c>
      <c r="M184" s="18">
        <v>4943333.333333333</v>
      </c>
      <c r="N184" s="19">
        <v>11.691021239716051</v>
      </c>
      <c r="O184" s="116">
        <v>2</v>
      </c>
      <c r="P184" s="117">
        <v>2</v>
      </c>
      <c r="Q184" s="118">
        <v>100</v>
      </c>
      <c r="R184" s="20">
        <v>3000000</v>
      </c>
      <c r="S184" s="20">
        <v>1058795</v>
      </c>
      <c r="T184" s="21">
        <f t="shared" si="25"/>
        <v>35.293166666666664</v>
      </c>
      <c r="U184" s="81">
        <v>2</v>
      </c>
      <c r="V184" s="48">
        <v>2</v>
      </c>
      <c r="W184" s="48">
        <v>100</v>
      </c>
      <c r="X184" s="20">
        <v>22066667</v>
      </c>
      <c r="Y184" s="20">
        <v>22066667</v>
      </c>
      <c r="Z184" s="38">
        <f t="shared" si="23"/>
        <v>100</v>
      </c>
      <c r="AA184" s="48">
        <v>2</v>
      </c>
      <c r="AB184" s="49">
        <v>4</v>
      </c>
      <c r="AC184" s="50">
        <v>200</v>
      </c>
      <c r="AD184" s="45">
        <v>22603355.280000001</v>
      </c>
      <c r="AE184" s="47">
        <v>27544500</v>
      </c>
      <c r="AF184" s="46">
        <v>121.86022676187392</v>
      </c>
      <c r="AG184" s="17" t="s">
        <v>99</v>
      </c>
    </row>
    <row r="185" spans="1:33" ht="84">
      <c r="A185" s="10">
        <v>177</v>
      </c>
      <c r="B185" s="11" t="s">
        <v>26</v>
      </c>
      <c r="C185" s="11" t="s">
        <v>248</v>
      </c>
      <c r="D185" s="11" t="s">
        <v>655</v>
      </c>
      <c r="E185" s="11" t="s">
        <v>686</v>
      </c>
      <c r="F185" s="11" t="s">
        <v>800</v>
      </c>
      <c r="G185" s="11" t="s">
        <v>251</v>
      </c>
      <c r="H185" s="11">
        <v>7000</v>
      </c>
      <c r="I185" s="116">
        <v>980</v>
      </c>
      <c r="J185" s="117">
        <v>1131</v>
      </c>
      <c r="K185" s="136">
        <f t="shared" si="27"/>
        <v>115.40816326530611</v>
      </c>
      <c r="L185" s="18">
        <v>27092335</v>
      </c>
      <c r="M185" s="18">
        <v>54943333</v>
      </c>
      <c r="N185" s="19">
        <v>202.80028650169874</v>
      </c>
      <c r="O185" s="116">
        <v>2000</v>
      </c>
      <c r="P185" s="117">
        <v>2566</v>
      </c>
      <c r="Q185" s="118">
        <v>128.29999999999998</v>
      </c>
      <c r="R185" s="20">
        <v>7000000</v>
      </c>
      <c r="S185" s="20">
        <v>2470521</v>
      </c>
      <c r="T185" s="21">
        <f t="shared" si="25"/>
        <v>35.29315714285714</v>
      </c>
      <c r="U185" s="81">
        <v>2000</v>
      </c>
      <c r="V185" s="48">
        <v>1445</v>
      </c>
      <c r="W185" s="48">
        <v>72.25</v>
      </c>
      <c r="X185" s="20">
        <v>22066667</v>
      </c>
      <c r="Y185" s="20">
        <v>15943166.91</v>
      </c>
      <c r="Z185" s="38">
        <f t="shared" si="23"/>
        <v>72.250000011329305</v>
      </c>
      <c r="AA185" s="48">
        <v>3043</v>
      </c>
      <c r="AB185" s="49">
        <v>1958</v>
      </c>
      <c r="AC185" s="50">
        <v>64.344396976667767</v>
      </c>
      <c r="AD185" s="45">
        <v>22603355.280000001</v>
      </c>
      <c r="AE185" s="47">
        <v>20658375</v>
      </c>
      <c r="AF185" s="46">
        <v>91.395170071405431</v>
      </c>
      <c r="AG185" s="17" t="s">
        <v>99</v>
      </c>
    </row>
    <row r="186" spans="1:33" ht="36">
      <c r="A186" s="10">
        <v>178</v>
      </c>
      <c r="B186" s="11" t="s">
        <v>26</v>
      </c>
      <c r="C186" s="11" t="s">
        <v>248</v>
      </c>
      <c r="D186" s="11" t="s">
        <v>655</v>
      </c>
      <c r="E186" s="11" t="s">
        <v>686</v>
      </c>
      <c r="F186" s="11" t="s">
        <v>714</v>
      </c>
      <c r="G186" s="11" t="s">
        <v>252</v>
      </c>
      <c r="H186" s="11">
        <v>5000</v>
      </c>
      <c r="I186" s="116">
        <v>980</v>
      </c>
      <c r="J186" s="117">
        <v>980</v>
      </c>
      <c r="K186" s="136">
        <f t="shared" si="27"/>
        <v>100</v>
      </c>
      <c r="L186" s="18">
        <v>24056150</v>
      </c>
      <c r="M186" s="18">
        <v>34943333</v>
      </c>
      <c r="N186" s="19">
        <v>145.2573790901703</v>
      </c>
      <c r="O186" s="116">
        <v>1500</v>
      </c>
      <c r="P186" s="117">
        <v>1804</v>
      </c>
      <c r="Q186" s="118">
        <v>120.26666666666668</v>
      </c>
      <c r="R186" s="20">
        <v>8000000</v>
      </c>
      <c r="S186" s="20">
        <v>2823453</v>
      </c>
      <c r="T186" s="21">
        <f t="shared" si="25"/>
        <v>35.293162500000001</v>
      </c>
      <c r="U186" s="81">
        <v>1500</v>
      </c>
      <c r="V186" s="48">
        <v>1581</v>
      </c>
      <c r="W186" s="48">
        <v>105.4</v>
      </c>
      <c r="X186" s="20">
        <v>22066667</v>
      </c>
      <c r="Y186" s="20">
        <v>22066667</v>
      </c>
      <c r="Z186" s="38">
        <f t="shared" si="23"/>
        <v>100</v>
      </c>
      <c r="AA186" s="48">
        <v>1738</v>
      </c>
      <c r="AB186" s="49">
        <v>5979</v>
      </c>
      <c r="AC186" s="50">
        <v>344.01611047180671</v>
      </c>
      <c r="AD186" s="45">
        <v>22603355.280000001</v>
      </c>
      <c r="AE186" s="47">
        <v>20658375</v>
      </c>
      <c r="AF186" s="46">
        <v>91.395170071405431</v>
      </c>
      <c r="AG186" s="17" t="s">
        <v>99</v>
      </c>
    </row>
    <row r="187" spans="1:33" ht="48">
      <c r="A187" s="10">
        <v>179</v>
      </c>
      <c r="B187" s="11" t="s">
        <v>26</v>
      </c>
      <c r="C187" s="11" t="s">
        <v>248</v>
      </c>
      <c r="D187" s="11" t="s">
        <v>656</v>
      </c>
      <c r="E187" s="11" t="s">
        <v>663</v>
      </c>
      <c r="F187" s="11" t="s">
        <v>710</v>
      </c>
      <c r="G187" s="11" t="s">
        <v>253</v>
      </c>
      <c r="H187" s="11">
        <v>4</v>
      </c>
      <c r="I187" s="116">
        <v>1</v>
      </c>
      <c r="J187" s="117">
        <v>1</v>
      </c>
      <c r="K187" s="117">
        <f t="shared" si="27"/>
        <v>100</v>
      </c>
      <c r="L187" s="18">
        <v>10000000</v>
      </c>
      <c r="M187" s="18">
        <v>1000000</v>
      </c>
      <c r="N187" s="19">
        <v>10</v>
      </c>
      <c r="O187" s="116">
        <v>1</v>
      </c>
      <c r="P187" s="117">
        <v>1</v>
      </c>
      <c r="Q187" s="118">
        <v>100</v>
      </c>
      <c r="R187" s="20">
        <v>10000000</v>
      </c>
      <c r="S187" s="20">
        <v>5000000</v>
      </c>
      <c r="T187" s="21">
        <f t="shared" si="25"/>
        <v>50</v>
      </c>
      <c r="U187" s="81">
        <v>1</v>
      </c>
      <c r="V187" s="48">
        <v>1</v>
      </c>
      <c r="W187" s="48">
        <v>100</v>
      </c>
      <c r="X187" s="20">
        <v>20000000</v>
      </c>
      <c r="Y187" s="20">
        <v>20000000</v>
      </c>
      <c r="Z187" s="38">
        <f t="shared" si="23"/>
        <v>100</v>
      </c>
      <c r="AA187" s="48">
        <v>1</v>
      </c>
      <c r="AB187" s="49">
        <v>1</v>
      </c>
      <c r="AC187" s="50">
        <v>100</v>
      </c>
      <c r="AD187" s="45">
        <v>10000000</v>
      </c>
      <c r="AE187" s="47">
        <v>0</v>
      </c>
      <c r="AF187" s="46">
        <v>0</v>
      </c>
      <c r="AG187" s="17" t="s">
        <v>29</v>
      </c>
    </row>
    <row r="188" spans="1:33" ht="48">
      <c r="A188" s="10">
        <v>180</v>
      </c>
      <c r="B188" s="11" t="s">
        <v>26</v>
      </c>
      <c r="C188" s="11" t="s">
        <v>254</v>
      </c>
      <c r="D188" s="11" t="s">
        <v>655</v>
      </c>
      <c r="E188" s="11" t="s">
        <v>686</v>
      </c>
      <c r="F188" s="11" t="s">
        <v>800</v>
      </c>
      <c r="G188" s="11" t="s">
        <v>255</v>
      </c>
      <c r="H188" s="11">
        <v>42</v>
      </c>
      <c r="I188" s="116">
        <v>10</v>
      </c>
      <c r="J188" s="117">
        <v>10</v>
      </c>
      <c r="K188" s="117">
        <f t="shared" si="27"/>
        <v>100</v>
      </c>
      <c r="L188" s="18">
        <v>102000000</v>
      </c>
      <c r="M188" s="18">
        <v>102000</v>
      </c>
      <c r="N188" s="25">
        <v>0.1</v>
      </c>
      <c r="O188" s="116">
        <v>10</v>
      </c>
      <c r="P188" s="117">
        <v>9</v>
      </c>
      <c r="Q188" s="118">
        <v>90</v>
      </c>
      <c r="R188" s="20">
        <v>106080000</v>
      </c>
      <c r="S188" s="20">
        <v>129912642</v>
      </c>
      <c r="T188" s="21">
        <f t="shared" si="25"/>
        <v>122.4666685520362</v>
      </c>
      <c r="U188" s="81">
        <v>10</v>
      </c>
      <c r="V188" s="48">
        <v>2</v>
      </c>
      <c r="W188" s="48">
        <v>20</v>
      </c>
      <c r="X188" s="20">
        <v>167522100</v>
      </c>
      <c r="Y188" s="20">
        <v>90323200</v>
      </c>
      <c r="Z188" s="38">
        <f t="shared" si="23"/>
        <v>53.917184658024219</v>
      </c>
      <c r="AA188" s="48">
        <v>12</v>
      </c>
      <c r="AB188" s="49">
        <v>10</v>
      </c>
      <c r="AC188" s="50">
        <v>83.333333333333343</v>
      </c>
      <c r="AD188" s="45">
        <v>114736128</v>
      </c>
      <c r="AE188" s="47">
        <v>9248016</v>
      </c>
      <c r="AF188" s="46">
        <v>8.060247596990548</v>
      </c>
      <c r="AG188" s="17" t="s">
        <v>52</v>
      </c>
    </row>
    <row r="189" spans="1:33" ht="48">
      <c r="A189" s="10">
        <v>181</v>
      </c>
      <c r="B189" s="11" t="s">
        <v>26</v>
      </c>
      <c r="C189" s="11" t="s">
        <v>254</v>
      </c>
      <c r="D189" s="11" t="s">
        <v>655</v>
      </c>
      <c r="E189" s="11" t="s">
        <v>686</v>
      </c>
      <c r="F189" s="11" t="s">
        <v>800</v>
      </c>
      <c r="G189" s="11" t="s">
        <v>256</v>
      </c>
      <c r="H189" s="11">
        <v>4</v>
      </c>
      <c r="I189" s="116">
        <v>1</v>
      </c>
      <c r="J189" s="117">
        <v>1</v>
      </c>
      <c r="K189" s="117">
        <f t="shared" si="27"/>
        <v>100</v>
      </c>
      <c r="L189" s="18">
        <v>41943161</v>
      </c>
      <c r="M189" s="18">
        <v>4943333.333333333</v>
      </c>
      <c r="N189" s="19">
        <v>11.785791093173289</v>
      </c>
      <c r="O189" s="116">
        <v>1</v>
      </c>
      <c r="P189" s="117">
        <v>2</v>
      </c>
      <c r="Q189" s="118">
        <v>200</v>
      </c>
      <c r="R189" s="20">
        <v>1500000</v>
      </c>
      <c r="S189" s="20">
        <v>529397</v>
      </c>
      <c r="T189" s="21">
        <f t="shared" si="25"/>
        <v>35.29313333333333</v>
      </c>
      <c r="U189" s="81">
        <v>1</v>
      </c>
      <c r="V189" s="48">
        <v>0.5</v>
      </c>
      <c r="W189" s="48">
        <v>50</v>
      </c>
      <c r="X189" s="20">
        <v>22066667</v>
      </c>
      <c r="Y189" s="20">
        <v>22066667</v>
      </c>
      <c r="Z189" s="38">
        <f t="shared" si="23"/>
        <v>100</v>
      </c>
      <c r="AA189" s="48">
        <v>1</v>
      </c>
      <c r="AB189" s="49">
        <v>1</v>
      </c>
      <c r="AC189" s="50">
        <v>100</v>
      </c>
      <c r="AD189" s="45">
        <v>22603355.280000001</v>
      </c>
      <c r="AE189" s="47">
        <v>13772250</v>
      </c>
      <c r="AF189" s="46">
        <v>60.930113380936959</v>
      </c>
      <c r="AG189" s="17" t="s">
        <v>99</v>
      </c>
    </row>
    <row r="190" spans="1:33" ht="36">
      <c r="A190" s="10">
        <v>182</v>
      </c>
      <c r="B190" s="11" t="s">
        <v>26</v>
      </c>
      <c r="C190" s="11" t="s">
        <v>254</v>
      </c>
      <c r="D190" s="11" t="s">
        <v>655</v>
      </c>
      <c r="E190" s="11" t="s">
        <v>686</v>
      </c>
      <c r="F190" s="11" t="s">
        <v>800</v>
      </c>
      <c r="G190" s="11" t="s">
        <v>257</v>
      </c>
      <c r="H190" s="11">
        <v>4000</v>
      </c>
      <c r="I190" s="116">
        <v>980</v>
      </c>
      <c r="J190" s="117">
        <v>2127</v>
      </c>
      <c r="K190" s="136">
        <f t="shared" si="27"/>
        <v>217.04081632653063</v>
      </c>
      <c r="L190" s="18">
        <v>31056150</v>
      </c>
      <c r="M190" s="18">
        <v>24943333</v>
      </c>
      <c r="N190" s="19">
        <v>80.316887315394865</v>
      </c>
      <c r="O190" s="116">
        <v>1000</v>
      </c>
      <c r="P190" s="117">
        <v>2061</v>
      </c>
      <c r="Q190" s="118">
        <v>206.1</v>
      </c>
      <c r="R190" s="20">
        <v>7500000</v>
      </c>
      <c r="S190" s="20">
        <v>2646987</v>
      </c>
      <c r="T190" s="21">
        <f t="shared" si="25"/>
        <v>35.29316</v>
      </c>
      <c r="U190" s="81">
        <v>1020</v>
      </c>
      <c r="V190" s="48">
        <v>1020</v>
      </c>
      <c r="W190" s="48">
        <v>100</v>
      </c>
      <c r="X190" s="20">
        <v>22066667</v>
      </c>
      <c r="Y190" s="20">
        <v>22066667</v>
      </c>
      <c r="Z190" s="38">
        <f t="shared" si="23"/>
        <v>100</v>
      </c>
      <c r="AA190" s="48">
        <v>0</v>
      </c>
      <c r="AB190" s="49">
        <v>1562</v>
      </c>
      <c r="AC190" s="50">
        <v>0</v>
      </c>
      <c r="AD190" s="45">
        <v>22603355.280000001</v>
      </c>
      <c r="AE190" s="47">
        <v>0</v>
      </c>
      <c r="AF190" s="46">
        <v>0</v>
      </c>
      <c r="AG190" s="17" t="s">
        <v>99</v>
      </c>
    </row>
    <row r="191" spans="1:33" ht="36">
      <c r="A191" s="10">
        <v>183</v>
      </c>
      <c r="B191" s="11" t="s">
        <v>26</v>
      </c>
      <c r="C191" s="11" t="s">
        <v>254</v>
      </c>
      <c r="D191" s="11" t="s">
        <v>655</v>
      </c>
      <c r="E191" s="11" t="s">
        <v>686</v>
      </c>
      <c r="F191" s="11" t="s">
        <v>714</v>
      </c>
      <c r="G191" s="11" t="s">
        <v>258</v>
      </c>
      <c r="H191" s="11">
        <v>4000</v>
      </c>
      <c r="I191" s="116">
        <v>980</v>
      </c>
      <c r="J191" s="117">
        <v>980</v>
      </c>
      <c r="K191" s="136">
        <f t="shared" si="27"/>
        <v>100</v>
      </c>
      <c r="L191" s="18">
        <v>34896843</v>
      </c>
      <c r="M191" s="18">
        <v>24943333</v>
      </c>
      <c r="N191" s="19">
        <v>71.477333923873857</v>
      </c>
      <c r="O191" s="116">
        <v>1000</v>
      </c>
      <c r="P191" s="117">
        <v>720</v>
      </c>
      <c r="Q191" s="118">
        <v>72</v>
      </c>
      <c r="R191" s="20">
        <v>6000000</v>
      </c>
      <c r="S191" s="20">
        <v>0</v>
      </c>
      <c r="T191" s="21">
        <f t="shared" si="25"/>
        <v>0</v>
      </c>
      <c r="U191" s="81">
        <v>1000</v>
      </c>
      <c r="V191" s="48">
        <v>1000</v>
      </c>
      <c r="W191" s="48">
        <v>100</v>
      </c>
      <c r="X191" s="20">
        <v>22066666</v>
      </c>
      <c r="Y191" s="20">
        <v>22066666</v>
      </c>
      <c r="Z191" s="38">
        <f t="shared" si="23"/>
        <v>100</v>
      </c>
      <c r="AA191" s="48">
        <v>1833</v>
      </c>
      <c r="AB191" s="49">
        <v>1360</v>
      </c>
      <c r="AC191" s="50">
        <v>74.19530823786144</v>
      </c>
      <c r="AD191" s="45">
        <v>22603355.280000001</v>
      </c>
      <c r="AE191" s="47">
        <v>27544500</v>
      </c>
      <c r="AF191" s="46">
        <v>121.86022676187392</v>
      </c>
      <c r="AG191" s="17" t="s">
        <v>99</v>
      </c>
    </row>
    <row r="192" spans="1:33" ht="72">
      <c r="A192" s="10">
        <v>184</v>
      </c>
      <c r="B192" s="11" t="s">
        <v>26</v>
      </c>
      <c r="C192" s="11" t="s">
        <v>259</v>
      </c>
      <c r="D192" s="11" t="s">
        <v>651</v>
      </c>
      <c r="E192" s="11" t="s">
        <v>681</v>
      </c>
      <c r="F192" s="11" t="s">
        <v>801</v>
      </c>
      <c r="G192" s="11" t="s">
        <v>260</v>
      </c>
      <c r="H192" s="11">
        <v>91000</v>
      </c>
      <c r="I192" s="116">
        <v>11300</v>
      </c>
      <c r="J192" s="117">
        <v>23283</v>
      </c>
      <c r="K192" s="136">
        <f t="shared" si="27"/>
        <v>206.04424778761063</v>
      </c>
      <c r="L192" s="18">
        <v>916409480</v>
      </c>
      <c r="M192" s="18">
        <v>478077775</v>
      </c>
      <c r="N192" s="19">
        <v>52.168575885967485</v>
      </c>
      <c r="O192" s="116">
        <v>20000</v>
      </c>
      <c r="P192" s="117">
        <v>23013</v>
      </c>
      <c r="Q192" s="118">
        <v>115.065</v>
      </c>
      <c r="R192" s="20">
        <v>973050428</v>
      </c>
      <c r="S192" s="20">
        <v>390185206</v>
      </c>
      <c r="T192" s="21">
        <f t="shared" si="25"/>
        <v>40.099176237143588</v>
      </c>
      <c r="U192" s="81">
        <v>29850</v>
      </c>
      <c r="V192" s="48">
        <v>32886</v>
      </c>
      <c r="W192" s="48">
        <v>110.17085427135677</v>
      </c>
      <c r="X192" s="20">
        <v>1035355471</v>
      </c>
      <c r="Y192" s="20">
        <v>427571400</v>
      </c>
      <c r="Z192" s="38">
        <f t="shared" si="23"/>
        <v>41.297062890586687</v>
      </c>
      <c r="AA192" s="48">
        <v>29850</v>
      </c>
      <c r="AB192" s="49">
        <v>5000</v>
      </c>
      <c r="AC192" s="50">
        <v>16.750418760469014</v>
      </c>
      <c r="AD192" s="45">
        <v>523974850</v>
      </c>
      <c r="AE192" s="45">
        <v>225300000</v>
      </c>
      <c r="AF192" s="46">
        <v>42.998246957845396</v>
      </c>
      <c r="AG192" s="17" t="s">
        <v>146</v>
      </c>
    </row>
    <row r="193" spans="1:33" ht="60">
      <c r="A193" s="10">
        <v>185</v>
      </c>
      <c r="B193" s="11" t="s">
        <v>26</v>
      </c>
      <c r="C193" s="11" t="s">
        <v>259</v>
      </c>
      <c r="D193" s="11" t="s">
        <v>651</v>
      </c>
      <c r="E193" s="11" t="s">
        <v>681</v>
      </c>
      <c r="F193" s="11" t="s">
        <v>765</v>
      </c>
      <c r="G193" s="11" t="s">
        <v>261</v>
      </c>
      <c r="H193" s="11">
        <v>39000</v>
      </c>
      <c r="I193" s="116">
        <v>5650</v>
      </c>
      <c r="J193" s="117">
        <v>32748</v>
      </c>
      <c r="K193" s="136">
        <f t="shared" si="27"/>
        <v>579.61061946902657</v>
      </c>
      <c r="L193" s="18">
        <v>242746920</v>
      </c>
      <c r="M193" s="18">
        <v>148982197</v>
      </c>
      <c r="N193" s="19">
        <v>61.373465418222409</v>
      </c>
      <c r="O193" s="116">
        <v>10000</v>
      </c>
      <c r="P193" s="117">
        <v>11258</v>
      </c>
      <c r="Q193" s="118">
        <v>112.57999999999998</v>
      </c>
      <c r="R193" s="20">
        <v>267021612</v>
      </c>
      <c r="S193" s="20">
        <v>577100500</v>
      </c>
      <c r="T193" s="21">
        <f t="shared" si="25"/>
        <v>216.12501537890498</v>
      </c>
      <c r="U193" s="81">
        <v>11675</v>
      </c>
      <c r="V193" s="48">
        <v>10820</v>
      </c>
      <c r="W193" s="48">
        <v>92.676659528907919</v>
      </c>
      <c r="X193" s="20">
        <v>293723773</v>
      </c>
      <c r="Y193" s="20">
        <v>210500000</v>
      </c>
      <c r="Z193" s="38">
        <f t="shared" si="23"/>
        <v>71.665973050128301</v>
      </c>
      <c r="AA193" s="48">
        <v>11675</v>
      </c>
      <c r="AB193" s="49">
        <v>2839</v>
      </c>
      <c r="AC193" s="50">
        <v>24.316916488222699</v>
      </c>
      <c r="AD193" s="45">
        <v>74560650</v>
      </c>
      <c r="AE193" s="47">
        <v>12949999</v>
      </c>
      <c r="AF193" s="46">
        <v>17.368409476044</v>
      </c>
      <c r="AG193" s="17" t="s">
        <v>146</v>
      </c>
    </row>
    <row r="194" spans="1:33" ht="72">
      <c r="A194" s="10">
        <v>186</v>
      </c>
      <c r="B194" s="11" t="s">
        <v>26</v>
      </c>
      <c r="C194" s="11" t="s">
        <v>259</v>
      </c>
      <c r="D194" s="11" t="s">
        <v>656</v>
      </c>
      <c r="E194" s="11" t="s">
        <v>662</v>
      </c>
      <c r="F194" s="11" t="s">
        <v>802</v>
      </c>
      <c r="G194" s="11" t="s">
        <v>262</v>
      </c>
      <c r="H194" s="11">
        <v>14</v>
      </c>
      <c r="I194" s="116">
        <v>9</v>
      </c>
      <c r="J194" s="117">
        <v>4</v>
      </c>
      <c r="K194" s="136">
        <f t="shared" si="27"/>
        <v>44.444444444444443</v>
      </c>
      <c r="L194" s="18">
        <v>20000000</v>
      </c>
      <c r="M194" s="18">
        <v>3000000</v>
      </c>
      <c r="N194" s="19">
        <v>15</v>
      </c>
      <c r="O194" s="116">
        <v>5</v>
      </c>
      <c r="P194" s="117">
        <v>5</v>
      </c>
      <c r="Q194" s="118">
        <v>100</v>
      </c>
      <c r="R194" s="20">
        <v>20000000</v>
      </c>
      <c r="S194" s="20">
        <v>7000000</v>
      </c>
      <c r="T194" s="21">
        <f t="shared" si="25"/>
        <v>35</v>
      </c>
      <c r="U194" s="81">
        <v>4</v>
      </c>
      <c r="V194" s="48">
        <v>4</v>
      </c>
      <c r="W194" s="48">
        <v>100</v>
      </c>
      <c r="X194" s="20">
        <v>5000000</v>
      </c>
      <c r="Y194" s="20">
        <v>37245000</v>
      </c>
      <c r="Z194" s="38">
        <f t="shared" si="23"/>
        <v>744.9</v>
      </c>
      <c r="AA194" s="48">
        <v>6</v>
      </c>
      <c r="AB194" s="49">
        <v>6</v>
      </c>
      <c r="AC194" s="50">
        <v>100</v>
      </c>
      <c r="AD194" s="45">
        <v>54700000</v>
      </c>
      <c r="AE194" s="47">
        <v>3415000</v>
      </c>
      <c r="AF194" s="46">
        <v>6.2431444241316267</v>
      </c>
      <c r="AG194" s="17" t="s">
        <v>29</v>
      </c>
    </row>
    <row r="195" spans="1:33" ht="36">
      <c r="A195" s="10">
        <v>187</v>
      </c>
      <c r="B195" s="11" t="s">
        <v>26</v>
      </c>
      <c r="C195" s="11" t="s">
        <v>263</v>
      </c>
      <c r="D195" s="11" t="s">
        <v>655</v>
      </c>
      <c r="E195" s="11" t="s">
        <v>685</v>
      </c>
      <c r="F195" s="11" t="s">
        <v>803</v>
      </c>
      <c r="G195" s="11" t="s">
        <v>264</v>
      </c>
      <c r="H195" s="11">
        <v>1</v>
      </c>
      <c r="I195" s="116">
        <v>0.25</v>
      </c>
      <c r="J195" s="117">
        <v>0.25</v>
      </c>
      <c r="K195" s="117">
        <f t="shared" si="27"/>
        <v>100</v>
      </c>
      <c r="L195" s="18">
        <v>35000000</v>
      </c>
      <c r="M195" s="18">
        <v>6602333</v>
      </c>
      <c r="N195" s="19">
        <v>18.863808571428571</v>
      </c>
      <c r="O195" s="116">
        <v>0.25</v>
      </c>
      <c r="P195" s="117">
        <v>0.25</v>
      </c>
      <c r="Q195" s="118">
        <v>100</v>
      </c>
      <c r="R195" s="20">
        <v>36400000</v>
      </c>
      <c r="S195" s="20">
        <v>30020000</v>
      </c>
      <c r="T195" s="21">
        <f t="shared" si="25"/>
        <v>82.472527472527474</v>
      </c>
      <c r="U195" s="81">
        <v>0.25</v>
      </c>
      <c r="V195" s="48">
        <v>0.25</v>
      </c>
      <c r="W195" s="48">
        <v>100</v>
      </c>
      <c r="X195" s="20">
        <v>36400000</v>
      </c>
      <c r="Y195" s="20">
        <v>22410000</v>
      </c>
      <c r="Z195" s="38">
        <f t="shared" si="23"/>
        <v>61.565934065934073</v>
      </c>
      <c r="AA195" s="48">
        <v>0.25</v>
      </c>
      <c r="AB195" s="49">
        <v>0.125</v>
      </c>
      <c r="AC195" s="50">
        <v>50</v>
      </c>
      <c r="AD195" s="45">
        <v>36400000</v>
      </c>
      <c r="AE195" s="47">
        <v>0</v>
      </c>
      <c r="AF195" s="46">
        <v>0</v>
      </c>
      <c r="AG195" s="17" t="s">
        <v>52</v>
      </c>
    </row>
    <row r="196" spans="1:33" ht="120">
      <c r="A196" s="10">
        <v>188</v>
      </c>
      <c r="B196" s="11" t="s">
        <v>26</v>
      </c>
      <c r="C196" s="11" t="s">
        <v>263</v>
      </c>
      <c r="D196" s="11" t="s">
        <v>655</v>
      </c>
      <c r="E196" s="11" t="s">
        <v>685</v>
      </c>
      <c r="F196" s="11" t="s">
        <v>780</v>
      </c>
      <c r="G196" s="11" t="s">
        <v>265</v>
      </c>
      <c r="H196" s="11">
        <v>1478</v>
      </c>
      <c r="I196" s="116">
        <v>369</v>
      </c>
      <c r="J196" s="117">
        <v>244</v>
      </c>
      <c r="K196" s="136">
        <f t="shared" si="27"/>
        <v>66.124661246612476</v>
      </c>
      <c r="L196" s="18">
        <v>291842119</v>
      </c>
      <c r="M196" s="18">
        <v>93376832</v>
      </c>
      <c r="N196" s="19">
        <v>31.995666807778349</v>
      </c>
      <c r="O196" s="116">
        <v>369</v>
      </c>
      <c r="P196" s="117">
        <v>907</v>
      </c>
      <c r="Q196" s="118">
        <v>245.79945799457997</v>
      </c>
      <c r="R196" s="20">
        <v>303515804</v>
      </c>
      <c r="S196" s="20">
        <v>248390970</v>
      </c>
      <c r="T196" s="21">
        <f t="shared" si="25"/>
        <v>81.837903241440429</v>
      </c>
      <c r="U196" s="81">
        <v>369</v>
      </c>
      <c r="V196" s="48">
        <v>490</v>
      </c>
      <c r="W196" s="48">
        <v>132.79132791327913</v>
      </c>
      <c r="X196" s="20">
        <v>356246718.69</v>
      </c>
      <c r="Y196" s="20">
        <v>22410000</v>
      </c>
      <c r="Z196" s="38">
        <f t="shared" si="23"/>
        <v>6.2905842564407761</v>
      </c>
      <c r="AA196" s="48">
        <v>371</v>
      </c>
      <c r="AB196" s="49">
        <v>358</v>
      </c>
      <c r="AC196" s="50">
        <v>96.495956873315365</v>
      </c>
      <c r="AD196" s="45">
        <v>380096587</v>
      </c>
      <c r="AE196" s="47">
        <v>218245500</v>
      </c>
      <c r="AF196" s="46">
        <v>57.418431910308101</v>
      </c>
      <c r="AG196" s="17" t="s">
        <v>52</v>
      </c>
    </row>
    <row r="197" spans="1:33" ht="60">
      <c r="A197" s="10">
        <v>189</v>
      </c>
      <c r="B197" s="11" t="s">
        <v>26</v>
      </c>
      <c r="C197" s="11" t="s">
        <v>263</v>
      </c>
      <c r="D197" s="11" t="s">
        <v>655</v>
      </c>
      <c r="E197" s="11" t="s">
        <v>685</v>
      </c>
      <c r="F197" s="11" t="s">
        <v>804</v>
      </c>
      <c r="G197" s="11" t="s">
        <v>266</v>
      </c>
      <c r="H197" s="11">
        <v>0.8</v>
      </c>
      <c r="I197" s="125">
        <v>0.8</v>
      </c>
      <c r="J197" s="126">
        <v>0.35</v>
      </c>
      <c r="K197" s="117">
        <f t="shared" si="27"/>
        <v>43.749999999999993</v>
      </c>
      <c r="L197" s="18">
        <v>190775086</v>
      </c>
      <c r="M197" s="18">
        <v>16134840</v>
      </c>
      <c r="N197" s="19">
        <v>8.4575194477962388</v>
      </c>
      <c r="O197" s="125">
        <v>0.8</v>
      </c>
      <c r="P197" s="126">
        <v>0.44</v>
      </c>
      <c r="Q197" s="118">
        <v>54.999999999999993</v>
      </c>
      <c r="R197" s="20">
        <v>198406088.93000001</v>
      </c>
      <c r="S197" s="20">
        <v>244548024</v>
      </c>
      <c r="T197" s="21">
        <f t="shared" si="25"/>
        <v>123.2563099846595</v>
      </c>
      <c r="U197" s="87">
        <v>0.8</v>
      </c>
      <c r="V197" s="56">
        <v>0.498</v>
      </c>
      <c r="W197" s="48">
        <v>62.249999999999993</v>
      </c>
      <c r="X197" s="20">
        <v>216353149</v>
      </c>
      <c r="Y197" s="20">
        <v>13660000</v>
      </c>
      <c r="Z197" s="38">
        <f t="shared" si="23"/>
        <v>6.3137514120490108</v>
      </c>
      <c r="AA197" s="56">
        <v>0.8</v>
      </c>
      <c r="AB197" s="57">
        <v>0.23038941243186817</v>
      </c>
      <c r="AC197" s="50">
        <v>28.798676553983523</v>
      </c>
      <c r="AD197" s="45">
        <v>234607276</v>
      </c>
      <c r="AE197" s="47">
        <v>47653015</v>
      </c>
      <c r="AF197" s="46">
        <v>20.311823150787532</v>
      </c>
      <c r="AG197" s="17" t="s">
        <v>52</v>
      </c>
    </row>
    <row r="198" spans="1:33" ht="36">
      <c r="A198" s="10">
        <v>190</v>
      </c>
      <c r="B198" s="11" t="s">
        <v>26</v>
      </c>
      <c r="C198" s="11" t="s">
        <v>263</v>
      </c>
      <c r="D198" s="11" t="s">
        <v>655</v>
      </c>
      <c r="E198" s="11" t="s">
        <v>685</v>
      </c>
      <c r="F198" s="11" t="s">
        <v>804</v>
      </c>
      <c r="G198" s="11" t="s">
        <v>267</v>
      </c>
      <c r="H198" s="11">
        <v>1</v>
      </c>
      <c r="I198" s="116">
        <v>1</v>
      </c>
      <c r="J198" s="117">
        <v>0.44</v>
      </c>
      <c r="K198" s="117">
        <f t="shared" si="27"/>
        <v>44</v>
      </c>
      <c r="L198" s="18">
        <v>285000001</v>
      </c>
      <c r="M198" s="18">
        <v>9907333</v>
      </c>
      <c r="N198" s="19">
        <v>3.4762571807850624</v>
      </c>
      <c r="O198" s="116">
        <v>1</v>
      </c>
      <c r="P198" s="117">
        <v>0.69</v>
      </c>
      <c r="Q198" s="118">
        <v>69</v>
      </c>
      <c r="R198" s="20">
        <v>287247922</v>
      </c>
      <c r="S198" s="20">
        <v>14025000</v>
      </c>
      <c r="T198" s="21">
        <f t="shared" si="25"/>
        <v>4.8825418482922913</v>
      </c>
      <c r="U198" s="81">
        <v>1</v>
      </c>
      <c r="V198" s="48">
        <v>0.46</v>
      </c>
      <c r="W198" s="48">
        <v>46</v>
      </c>
      <c r="X198" s="20">
        <v>356112000</v>
      </c>
      <c r="Y198" s="20">
        <v>0</v>
      </c>
      <c r="Z198" s="38">
        <f t="shared" si="23"/>
        <v>0</v>
      </c>
      <c r="AA198" s="56">
        <v>1</v>
      </c>
      <c r="AB198" s="57">
        <v>1</v>
      </c>
      <c r="AC198" s="50">
        <v>100</v>
      </c>
      <c r="AD198" s="45">
        <v>389956480</v>
      </c>
      <c r="AE198" s="47">
        <v>0</v>
      </c>
      <c r="AF198" s="46">
        <v>0</v>
      </c>
      <c r="AG198" s="17" t="s">
        <v>52</v>
      </c>
    </row>
    <row r="199" spans="1:33" ht="36">
      <c r="A199" s="10">
        <v>191</v>
      </c>
      <c r="B199" s="11" t="s">
        <v>26</v>
      </c>
      <c r="C199" s="11" t="s">
        <v>263</v>
      </c>
      <c r="D199" s="11" t="s">
        <v>655</v>
      </c>
      <c r="E199" s="11" t="s">
        <v>685</v>
      </c>
      <c r="F199" s="11" t="s">
        <v>804</v>
      </c>
      <c r="G199" s="11" t="s">
        <v>268</v>
      </c>
      <c r="H199" s="11">
        <v>1</v>
      </c>
      <c r="I199" s="116">
        <v>1</v>
      </c>
      <c r="J199" s="117">
        <v>1</v>
      </c>
      <c r="K199" s="117">
        <f t="shared" si="27"/>
        <v>100</v>
      </c>
      <c r="L199" s="18">
        <v>41735000</v>
      </c>
      <c r="M199" s="18">
        <v>14570666</v>
      </c>
      <c r="N199" s="19">
        <v>34.912342158859474</v>
      </c>
      <c r="O199" s="116">
        <v>1</v>
      </c>
      <c r="P199" s="117">
        <v>1</v>
      </c>
      <c r="Q199" s="118">
        <v>100</v>
      </c>
      <c r="R199" s="20">
        <v>43404400</v>
      </c>
      <c r="S199" s="20">
        <v>34322333</v>
      </c>
      <c r="T199" s="21">
        <f t="shared" si="25"/>
        <v>79.075699698648066</v>
      </c>
      <c r="U199" s="81">
        <v>1</v>
      </c>
      <c r="V199" s="48">
        <v>1.5</v>
      </c>
      <c r="W199" s="48">
        <v>150</v>
      </c>
      <c r="X199" s="20">
        <v>45140576</v>
      </c>
      <c r="Y199" s="20">
        <v>28470000</v>
      </c>
      <c r="Z199" s="38">
        <f t="shared" si="23"/>
        <v>63.069642709034099</v>
      </c>
      <c r="AA199" s="56">
        <v>1</v>
      </c>
      <c r="AB199" s="57">
        <v>1</v>
      </c>
      <c r="AC199" s="50">
        <v>100</v>
      </c>
      <c r="AD199" s="45">
        <v>46946199</v>
      </c>
      <c r="AE199" s="47">
        <v>38980800</v>
      </c>
      <c r="AF199" s="46">
        <v>83.03292030095983</v>
      </c>
      <c r="AG199" s="17" t="s">
        <v>52</v>
      </c>
    </row>
    <row r="200" spans="1:33" ht="84">
      <c r="A200" s="10">
        <v>192</v>
      </c>
      <c r="B200" s="11" t="s">
        <v>26</v>
      </c>
      <c r="C200" s="11" t="s">
        <v>263</v>
      </c>
      <c r="D200" s="11" t="s">
        <v>655</v>
      </c>
      <c r="E200" s="11" t="s">
        <v>685</v>
      </c>
      <c r="F200" s="11" t="s">
        <v>805</v>
      </c>
      <c r="G200" s="11" t="s">
        <v>269</v>
      </c>
      <c r="H200" s="11">
        <v>6930</v>
      </c>
      <c r="I200" s="116">
        <v>1732.5</v>
      </c>
      <c r="J200" s="117">
        <v>512</v>
      </c>
      <c r="K200" s="136">
        <f t="shared" si="27"/>
        <v>29.552669552669553</v>
      </c>
      <c r="L200" s="18">
        <v>283960585</v>
      </c>
      <c r="M200" s="18">
        <v>43494399</v>
      </c>
      <c r="N200" s="19">
        <v>15.317055006067125</v>
      </c>
      <c r="O200" s="116">
        <v>2732.5</v>
      </c>
      <c r="P200" s="117">
        <v>2331</v>
      </c>
      <c r="Q200" s="118">
        <v>85.306495882891113</v>
      </c>
      <c r="R200" s="20">
        <v>295319008</v>
      </c>
      <c r="S200" s="20">
        <v>139510690</v>
      </c>
      <c r="T200" s="21">
        <f t="shared" si="25"/>
        <v>47.240674057797186</v>
      </c>
      <c r="U200" s="81">
        <v>1332.5</v>
      </c>
      <c r="V200" s="48">
        <v>4283</v>
      </c>
      <c r="W200" s="48">
        <v>321.42589118198873</v>
      </c>
      <c r="X200" s="20">
        <v>384201152</v>
      </c>
      <c r="Y200" s="20">
        <v>35353166</v>
      </c>
      <c r="Z200" s="38">
        <f t="shared" si="23"/>
        <v>9.2017334711167127</v>
      </c>
      <c r="AA200" s="48">
        <v>1132.5</v>
      </c>
      <c r="AB200" s="49">
        <v>3147</v>
      </c>
      <c r="AC200" s="50">
        <v>277.88079470198676</v>
      </c>
      <c r="AD200" s="45">
        <v>396169198</v>
      </c>
      <c r="AE200" s="47">
        <v>0</v>
      </c>
      <c r="AF200" s="46">
        <v>0</v>
      </c>
      <c r="AG200" s="17" t="s">
        <v>52</v>
      </c>
    </row>
    <row r="201" spans="1:33" ht="84">
      <c r="A201" s="10">
        <v>193</v>
      </c>
      <c r="B201" s="11" t="s">
        <v>26</v>
      </c>
      <c r="C201" s="11" t="s">
        <v>263</v>
      </c>
      <c r="D201" s="11" t="s">
        <v>655</v>
      </c>
      <c r="E201" s="11" t="s">
        <v>685</v>
      </c>
      <c r="F201" s="11" t="s">
        <v>806</v>
      </c>
      <c r="G201" s="11" t="s">
        <v>270</v>
      </c>
      <c r="H201" s="11">
        <v>40</v>
      </c>
      <c r="I201" s="116">
        <v>10</v>
      </c>
      <c r="J201" s="117">
        <v>7</v>
      </c>
      <c r="K201" s="117">
        <f t="shared" si="27"/>
        <v>70</v>
      </c>
      <c r="L201" s="18">
        <v>76456290</v>
      </c>
      <c r="M201" s="18">
        <v>0</v>
      </c>
      <c r="N201" s="19">
        <v>0</v>
      </c>
      <c r="O201" s="116">
        <v>13</v>
      </c>
      <c r="P201" s="117">
        <v>10</v>
      </c>
      <c r="Q201" s="118">
        <v>76.923076923076934</v>
      </c>
      <c r="R201" s="20">
        <v>79514541.5</v>
      </c>
      <c r="S201" s="20">
        <v>35235000</v>
      </c>
      <c r="T201" s="21">
        <f t="shared" si="25"/>
        <v>44.312649403882936</v>
      </c>
      <c r="U201" s="81">
        <v>10</v>
      </c>
      <c r="V201" s="48">
        <v>14</v>
      </c>
      <c r="W201" s="48">
        <v>140</v>
      </c>
      <c r="X201" s="20">
        <v>82695123</v>
      </c>
      <c r="Y201" s="20">
        <v>30735000</v>
      </c>
      <c r="Z201" s="38">
        <f t="shared" si="23"/>
        <v>37.166641616821828</v>
      </c>
      <c r="AA201" s="48">
        <v>7</v>
      </c>
      <c r="AB201" s="49">
        <v>11</v>
      </c>
      <c r="AC201" s="50">
        <v>157.14285714285714</v>
      </c>
      <c r="AD201" s="45">
        <v>86002928</v>
      </c>
      <c r="AE201" s="45">
        <v>17711000</v>
      </c>
      <c r="AF201" s="46">
        <v>20.593484910188174</v>
      </c>
      <c r="AG201" s="17" t="s">
        <v>52</v>
      </c>
    </row>
    <row r="202" spans="1:33" ht="48">
      <c r="A202" s="10">
        <v>194</v>
      </c>
      <c r="B202" s="11" t="s">
        <v>26</v>
      </c>
      <c r="C202" s="11" t="s">
        <v>271</v>
      </c>
      <c r="D202" s="11" t="s">
        <v>655</v>
      </c>
      <c r="E202" s="11" t="s">
        <v>666</v>
      </c>
      <c r="F202" s="11" t="s">
        <v>714</v>
      </c>
      <c r="G202" s="11" t="s">
        <v>272</v>
      </c>
      <c r="H202" s="11">
        <v>3400</v>
      </c>
      <c r="I202" s="116">
        <v>3400</v>
      </c>
      <c r="J202" s="117">
        <v>3400</v>
      </c>
      <c r="K202" s="117">
        <f t="shared" si="27"/>
        <v>100</v>
      </c>
      <c r="L202" s="18">
        <v>709341800</v>
      </c>
      <c r="M202" s="18">
        <v>709341800</v>
      </c>
      <c r="N202" s="19">
        <v>100</v>
      </c>
      <c r="O202" s="116">
        <v>3400</v>
      </c>
      <c r="P202" s="117">
        <v>6232</v>
      </c>
      <c r="Q202" s="118">
        <v>183.29411764705884</v>
      </c>
      <c r="R202" s="20">
        <v>737715472</v>
      </c>
      <c r="S202" s="20">
        <v>312563627</v>
      </c>
      <c r="T202" s="21">
        <f t="shared" si="25"/>
        <v>42.369129950957571</v>
      </c>
      <c r="U202" s="81">
        <v>3400</v>
      </c>
      <c r="V202" s="48">
        <v>3400</v>
      </c>
      <c r="W202" s="48">
        <v>100</v>
      </c>
      <c r="X202" s="20">
        <v>1237630022</v>
      </c>
      <c r="Y202" s="20">
        <v>626342210</v>
      </c>
      <c r="Z202" s="38">
        <f t="shared" ref="Z202:Z265" si="28">SUM(Y202/X202*100)</f>
        <v>50.608194603087931</v>
      </c>
      <c r="AA202" s="48">
        <v>3400</v>
      </c>
      <c r="AB202" s="49">
        <v>3707</v>
      </c>
      <c r="AC202" s="50">
        <v>109.02941176470588</v>
      </c>
      <c r="AD202" s="45">
        <v>797913055</v>
      </c>
      <c r="AE202" s="47">
        <v>34131500</v>
      </c>
      <c r="AF202" s="46">
        <v>4.2775963854858849</v>
      </c>
      <c r="AG202" s="17" t="s">
        <v>52</v>
      </c>
    </row>
    <row r="203" spans="1:33" ht="48">
      <c r="A203" s="10">
        <v>195</v>
      </c>
      <c r="B203" s="11" t="s">
        <v>26</v>
      </c>
      <c r="C203" s="11" t="s">
        <v>271</v>
      </c>
      <c r="D203" s="11" t="s">
        <v>655</v>
      </c>
      <c r="E203" s="11" t="s">
        <v>666</v>
      </c>
      <c r="F203" s="11" t="s">
        <v>729</v>
      </c>
      <c r="G203" s="11" t="s">
        <v>273</v>
      </c>
      <c r="H203" s="11">
        <v>340</v>
      </c>
      <c r="I203" s="116">
        <v>85</v>
      </c>
      <c r="J203" s="117">
        <v>85</v>
      </c>
      <c r="K203" s="117">
        <f t="shared" si="27"/>
        <v>100</v>
      </c>
      <c r="L203" s="18">
        <v>96177200</v>
      </c>
      <c r="M203" s="18">
        <v>96177200</v>
      </c>
      <c r="N203" s="19">
        <v>100</v>
      </c>
      <c r="O203" s="116">
        <v>85</v>
      </c>
      <c r="P203" s="117">
        <v>63371</v>
      </c>
      <c r="Q203" s="118">
        <v>74554.117647058825</v>
      </c>
      <c r="R203" s="20">
        <v>100024288.05</v>
      </c>
      <c r="S203" s="20">
        <v>312563627</v>
      </c>
      <c r="T203" s="21">
        <f t="shared" si="25"/>
        <v>312.48772982393649</v>
      </c>
      <c r="U203" s="81">
        <v>85</v>
      </c>
      <c r="V203" s="48">
        <v>85</v>
      </c>
      <c r="W203" s="48">
        <v>100</v>
      </c>
      <c r="X203" s="20">
        <v>269163631</v>
      </c>
      <c r="Y203" s="20">
        <v>104025260</v>
      </c>
      <c r="Z203" s="38">
        <f t="shared" si="28"/>
        <v>38.647591286209092</v>
      </c>
      <c r="AA203" s="48">
        <v>85</v>
      </c>
      <c r="AB203" s="49">
        <v>85</v>
      </c>
      <c r="AC203" s="50">
        <v>100</v>
      </c>
      <c r="AD203" s="45">
        <v>108186270</v>
      </c>
      <c r="AE203" s="47">
        <v>0</v>
      </c>
      <c r="AF203" s="46">
        <v>0</v>
      </c>
      <c r="AG203" s="17" t="s">
        <v>52</v>
      </c>
    </row>
    <row r="204" spans="1:33" ht="60">
      <c r="A204" s="10">
        <v>196</v>
      </c>
      <c r="B204" s="11" t="s">
        <v>26</v>
      </c>
      <c r="C204" s="11" t="s">
        <v>271</v>
      </c>
      <c r="D204" s="11" t="s">
        <v>655</v>
      </c>
      <c r="E204" s="11" t="s">
        <v>666</v>
      </c>
      <c r="F204" s="11" t="s">
        <v>729</v>
      </c>
      <c r="G204" s="11" t="s">
        <v>274</v>
      </c>
      <c r="H204" s="11">
        <v>136</v>
      </c>
      <c r="I204" s="116">
        <v>34</v>
      </c>
      <c r="J204" s="117">
        <v>37</v>
      </c>
      <c r="K204" s="136">
        <f t="shared" si="27"/>
        <v>108.8235294117647</v>
      </c>
      <c r="L204" s="18">
        <v>194481000</v>
      </c>
      <c r="M204" s="18">
        <v>194481000</v>
      </c>
      <c r="N204" s="19">
        <v>100</v>
      </c>
      <c r="O204" s="116">
        <v>34</v>
      </c>
      <c r="P204" s="117">
        <v>34</v>
      </c>
      <c r="Q204" s="118">
        <v>100</v>
      </c>
      <c r="R204" s="20">
        <v>202260240.06</v>
      </c>
      <c r="S204" s="20">
        <v>312563627</v>
      </c>
      <c r="T204" s="21">
        <f t="shared" si="25"/>
        <v>154.53537823710619</v>
      </c>
      <c r="U204" s="81">
        <v>34</v>
      </c>
      <c r="V204" s="48">
        <v>37</v>
      </c>
      <c r="W204" s="48">
        <v>108.8235294117647</v>
      </c>
      <c r="X204" s="20">
        <v>312374201</v>
      </c>
      <c r="Y204" s="20">
        <v>114022858</v>
      </c>
      <c r="Z204" s="38">
        <f t="shared" si="28"/>
        <v>36.502008691812549</v>
      </c>
      <c r="AA204" s="48">
        <v>34</v>
      </c>
      <c r="AB204" s="49">
        <v>34</v>
      </c>
      <c r="AC204" s="50">
        <v>100</v>
      </c>
      <c r="AD204" s="45">
        <v>218764675</v>
      </c>
      <c r="AE204" s="47">
        <v>0</v>
      </c>
      <c r="AF204" s="46">
        <v>0</v>
      </c>
      <c r="AG204" s="17" t="s">
        <v>52</v>
      </c>
    </row>
    <row r="205" spans="1:33" ht="48">
      <c r="A205" s="10">
        <v>197</v>
      </c>
      <c r="B205" s="11" t="s">
        <v>26</v>
      </c>
      <c r="C205" s="11" t="s">
        <v>275</v>
      </c>
      <c r="D205" s="11" t="s">
        <v>655</v>
      </c>
      <c r="E205" s="11" t="s">
        <v>686</v>
      </c>
      <c r="F205" s="11" t="s">
        <v>807</v>
      </c>
      <c r="G205" s="11" t="s">
        <v>276</v>
      </c>
      <c r="H205" s="11">
        <v>400</v>
      </c>
      <c r="I205" s="116">
        <v>100</v>
      </c>
      <c r="J205" s="117">
        <v>90</v>
      </c>
      <c r="K205" s="117">
        <f t="shared" si="27"/>
        <v>90</v>
      </c>
      <c r="L205" s="18">
        <v>192961617</v>
      </c>
      <c r="M205" s="18">
        <v>192961617</v>
      </c>
      <c r="N205" s="19">
        <v>100</v>
      </c>
      <c r="O205" s="116">
        <v>160</v>
      </c>
      <c r="P205" s="117">
        <v>160</v>
      </c>
      <c r="Q205" s="118">
        <v>100</v>
      </c>
      <c r="R205" s="20">
        <v>196580081.78999999</v>
      </c>
      <c r="S205" s="20">
        <v>145413826</v>
      </c>
      <c r="T205" s="21">
        <f t="shared" si="25"/>
        <v>73.971800538439481</v>
      </c>
      <c r="U205" s="81">
        <v>80</v>
      </c>
      <c r="V205" s="48">
        <v>160</v>
      </c>
      <c r="W205" s="48">
        <v>200</v>
      </c>
      <c r="X205" s="20">
        <v>323665500</v>
      </c>
      <c r="Y205" s="20">
        <v>153647807</v>
      </c>
      <c r="Z205" s="38">
        <f t="shared" si="28"/>
        <v>47.471172244184196</v>
      </c>
      <c r="AA205" s="48">
        <v>60</v>
      </c>
      <c r="AB205" s="49">
        <v>56</v>
      </c>
      <c r="AC205" s="50">
        <v>93.333333333333329</v>
      </c>
      <c r="AD205" s="45">
        <v>217055576</v>
      </c>
      <c r="AE205" s="47">
        <v>54176820</v>
      </c>
      <c r="AF205" s="46">
        <v>24.959884006849933</v>
      </c>
      <c r="AG205" s="17" t="s">
        <v>52</v>
      </c>
    </row>
    <row r="206" spans="1:33" ht="60">
      <c r="A206" s="10">
        <v>198</v>
      </c>
      <c r="B206" s="11" t="s">
        <v>26</v>
      </c>
      <c r="C206" s="11" t="s">
        <v>275</v>
      </c>
      <c r="D206" s="11" t="s">
        <v>655</v>
      </c>
      <c r="E206" s="11" t="s">
        <v>686</v>
      </c>
      <c r="F206" s="11" t="s">
        <v>807</v>
      </c>
      <c r="G206" s="11" t="s">
        <v>277</v>
      </c>
      <c r="H206" s="11">
        <v>400</v>
      </c>
      <c r="I206" s="116">
        <v>100</v>
      </c>
      <c r="J206" s="117">
        <v>200</v>
      </c>
      <c r="K206" s="117">
        <f t="shared" si="27"/>
        <v>200</v>
      </c>
      <c r="L206" s="18">
        <v>192961617</v>
      </c>
      <c r="M206" s="18">
        <v>180097509</v>
      </c>
      <c r="N206" s="19">
        <v>93.333333229685778</v>
      </c>
      <c r="O206" s="116">
        <v>150</v>
      </c>
      <c r="P206" s="117">
        <v>150</v>
      </c>
      <c r="Q206" s="118">
        <v>100</v>
      </c>
      <c r="R206" s="20">
        <v>199877606.59999999</v>
      </c>
      <c r="S206" s="20">
        <v>145413826</v>
      </c>
      <c r="T206" s="21">
        <f t="shared" si="25"/>
        <v>72.751434477102649</v>
      </c>
      <c r="U206" s="81">
        <v>75</v>
      </c>
      <c r="V206" s="48">
        <v>150</v>
      </c>
      <c r="W206" s="48">
        <v>200</v>
      </c>
      <c r="X206" s="20">
        <v>223654200</v>
      </c>
      <c r="Y206" s="20">
        <v>166000000</v>
      </c>
      <c r="Z206" s="38">
        <f t="shared" si="28"/>
        <v>74.22172264147062</v>
      </c>
      <c r="AA206" s="48">
        <v>75</v>
      </c>
      <c r="AB206" s="49">
        <v>270</v>
      </c>
      <c r="AC206" s="50">
        <v>360</v>
      </c>
      <c r="AD206" s="45">
        <v>217055576</v>
      </c>
      <c r="AE206" s="47">
        <v>12326990</v>
      </c>
      <c r="AF206" s="46">
        <v>5.6791860532530158</v>
      </c>
      <c r="AG206" s="17" t="s">
        <v>52</v>
      </c>
    </row>
    <row r="207" spans="1:33" ht="60">
      <c r="A207" s="10">
        <v>199</v>
      </c>
      <c r="B207" s="11" t="s">
        <v>26</v>
      </c>
      <c r="C207" s="11" t="s">
        <v>278</v>
      </c>
      <c r="D207" s="11" t="s">
        <v>655</v>
      </c>
      <c r="E207" s="11" t="s">
        <v>666</v>
      </c>
      <c r="F207" s="11" t="s">
        <v>808</v>
      </c>
      <c r="G207" s="11" t="s">
        <v>279</v>
      </c>
      <c r="H207" s="11">
        <v>1200</v>
      </c>
      <c r="I207" s="116">
        <v>300</v>
      </c>
      <c r="J207" s="117">
        <v>280</v>
      </c>
      <c r="K207" s="136">
        <f t="shared" si="27"/>
        <v>93.333333333333329</v>
      </c>
      <c r="L207" s="18">
        <v>192961617</v>
      </c>
      <c r="M207" s="18">
        <v>192961617</v>
      </c>
      <c r="N207" s="19">
        <v>100</v>
      </c>
      <c r="O207" s="116">
        <v>300</v>
      </c>
      <c r="P207" s="117">
        <v>300</v>
      </c>
      <c r="Q207" s="118">
        <v>100</v>
      </c>
      <c r="R207" s="20">
        <v>199877606.19999999</v>
      </c>
      <c r="S207" s="20">
        <v>145413826</v>
      </c>
      <c r="T207" s="21">
        <f t="shared" si="25"/>
        <v>72.751434622694617</v>
      </c>
      <c r="U207" s="81">
        <v>300</v>
      </c>
      <c r="V207" s="48">
        <v>300</v>
      </c>
      <c r="W207" s="48">
        <v>100</v>
      </c>
      <c r="X207" s="20">
        <v>223654200</v>
      </c>
      <c r="Y207" s="20">
        <v>120000000</v>
      </c>
      <c r="Z207" s="38">
        <f t="shared" si="28"/>
        <v>53.654257331183587</v>
      </c>
      <c r="AA207" s="48">
        <v>300</v>
      </c>
      <c r="AB207" s="49">
        <v>1657</v>
      </c>
      <c r="AC207" s="50">
        <v>552.33333333333337</v>
      </c>
      <c r="AD207" s="45">
        <v>217055576</v>
      </c>
      <c r="AE207" s="47">
        <v>0</v>
      </c>
      <c r="AF207" s="46">
        <v>0</v>
      </c>
      <c r="AG207" s="17" t="s">
        <v>52</v>
      </c>
    </row>
    <row r="208" spans="1:33" ht="96">
      <c r="A208" s="10">
        <v>200</v>
      </c>
      <c r="B208" s="11" t="s">
        <v>26</v>
      </c>
      <c r="C208" s="11" t="s">
        <v>278</v>
      </c>
      <c r="D208" s="11" t="s">
        <v>655</v>
      </c>
      <c r="E208" s="11" t="s">
        <v>666</v>
      </c>
      <c r="F208" s="11" t="s">
        <v>808</v>
      </c>
      <c r="G208" s="11" t="s">
        <v>280</v>
      </c>
      <c r="H208" s="11">
        <v>400</v>
      </c>
      <c r="I208" s="116">
        <v>100</v>
      </c>
      <c r="J208" s="117">
        <v>120</v>
      </c>
      <c r="K208" s="117">
        <f t="shared" si="27"/>
        <v>120</v>
      </c>
      <c r="L208" s="18">
        <v>192961617</v>
      </c>
      <c r="M208" s="18">
        <v>255500000</v>
      </c>
      <c r="N208" s="19">
        <v>132.40975276445781</v>
      </c>
      <c r="O208" s="116">
        <v>100</v>
      </c>
      <c r="P208" s="117">
        <v>100</v>
      </c>
      <c r="Q208" s="118">
        <v>100</v>
      </c>
      <c r="R208" s="20">
        <v>200680080.80000001</v>
      </c>
      <c r="S208" s="20">
        <v>145413826</v>
      </c>
      <c r="T208" s="21">
        <f t="shared" si="25"/>
        <v>72.460517964870178</v>
      </c>
      <c r="U208" s="81">
        <v>100</v>
      </c>
      <c r="V208" s="48">
        <v>100</v>
      </c>
      <c r="W208" s="48">
        <v>100</v>
      </c>
      <c r="X208" s="20">
        <v>232104800</v>
      </c>
      <c r="Y208" s="20">
        <v>174943421</v>
      </c>
      <c r="Z208" s="38">
        <f t="shared" si="28"/>
        <v>75.372599360288973</v>
      </c>
      <c r="AA208" s="48">
        <v>100</v>
      </c>
      <c r="AB208" s="49">
        <v>58</v>
      </c>
      <c r="AC208" s="50">
        <v>57.999999999999993</v>
      </c>
      <c r="AD208" s="45">
        <v>217055576</v>
      </c>
      <c r="AE208" s="47">
        <v>956043</v>
      </c>
      <c r="AF208" s="46">
        <v>0.44046000458426371</v>
      </c>
      <c r="AG208" s="17" t="s">
        <v>52</v>
      </c>
    </row>
    <row r="209" spans="1:33" ht="96">
      <c r="A209" s="10">
        <v>201</v>
      </c>
      <c r="B209" s="11" t="s">
        <v>26</v>
      </c>
      <c r="C209" s="11" t="s">
        <v>281</v>
      </c>
      <c r="D209" s="11" t="s">
        <v>655</v>
      </c>
      <c r="E209" s="11" t="s">
        <v>686</v>
      </c>
      <c r="F209" s="11" t="s">
        <v>809</v>
      </c>
      <c r="G209" s="11" t="s">
        <v>282</v>
      </c>
      <c r="H209" s="11">
        <v>680</v>
      </c>
      <c r="I209" s="116">
        <v>170</v>
      </c>
      <c r="J209" s="117">
        <v>20</v>
      </c>
      <c r="K209" s="136">
        <f t="shared" si="27"/>
        <v>11.76470588235294</v>
      </c>
      <c r="L209" s="18">
        <v>511000000</v>
      </c>
      <c r="M209" s="18">
        <v>170000000</v>
      </c>
      <c r="N209" s="19">
        <v>33.268101761252446</v>
      </c>
      <c r="O209" s="116">
        <v>200</v>
      </c>
      <c r="P209" s="117">
        <v>180</v>
      </c>
      <c r="Q209" s="118">
        <v>90</v>
      </c>
      <c r="R209" s="20">
        <v>531440000</v>
      </c>
      <c r="S209" s="20">
        <v>90675200</v>
      </c>
      <c r="T209" s="21">
        <f t="shared" si="25"/>
        <v>17.062170706006324</v>
      </c>
      <c r="U209" s="81">
        <v>170</v>
      </c>
      <c r="V209" s="48">
        <v>200</v>
      </c>
      <c r="W209" s="48">
        <v>117.64705882352942</v>
      </c>
      <c r="X209" s="20">
        <v>616176016</v>
      </c>
      <c r="Y209" s="20">
        <v>260718600</v>
      </c>
      <c r="Z209" s="38">
        <f t="shared" si="28"/>
        <v>42.312357707866383</v>
      </c>
      <c r="AA209" s="48">
        <v>140</v>
      </c>
      <c r="AB209" s="49">
        <v>102</v>
      </c>
      <c r="AC209" s="50">
        <v>72.857142857142847</v>
      </c>
      <c r="AD209" s="45">
        <v>594805504</v>
      </c>
      <c r="AE209" s="47">
        <v>67000000</v>
      </c>
      <c r="AF209" s="46">
        <v>11.264186284328668</v>
      </c>
      <c r="AG209" s="17" t="s">
        <v>52</v>
      </c>
    </row>
    <row r="210" spans="1:33" ht="60">
      <c r="A210" s="10">
        <v>202</v>
      </c>
      <c r="B210" s="11" t="s">
        <v>26</v>
      </c>
      <c r="C210" s="11" t="s">
        <v>281</v>
      </c>
      <c r="D210" s="11" t="s">
        <v>655</v>
      </c>
      <c r="E210" s="11" t="s">
        <v>686</v>
      </c>
      <c r="F210" s="11" t="s">
        <v>809</v>
      </c>
      <c r="G210" s="11" t="s">
        <v>283</v>
      </c>
      <c r="H210" s="11">
        <v>400000</v>
      </c>
      <c r="I210" s="116">
        <v>10000</v>
      </c>
      <c r="J210" s="117">
        <v>1000</v>
      </c>
      <c r="K210" s="117">
        <f t="shared" si="27"/>
        <v>10</v>
      </c>
      <c r="L210" s="18">
        <v>170000000</v>
      </c>
      <c r="M210" s="18">
        <v>120000000</v>
      </c>
      <c r="N210" s="19">
        <v>70.588235294117652</v>
      </c>
      <c r="O210" s="116">
        <v>134000</v>
      </c>
      <c r="P210" s="117">
        <v>91500</v>
      </c>
      <c r="Q210" s="118">
        <v>68.28358208955224</v>
      </c>
      <c r="R210" s="20">
        <v>176800000</v>
      </c>
      <c r="S210" s="20">
        <v>90675198</v>
      </c>
      <c r="T210" s="21">
        <f t="shared" si="25"/>
        <v>51.286876696832579</v>
      </c>
      <c r="U210" s="81">
        <v>130000</v>
      </c>
      <c r="V210" s="48">
        <v>129500</v>
      </c>
      <c r="W210" s="48">
        <v>99.615384615384613</v>
      </c>
      <c r="X210" s="20">
        <v>334770750</v>
      </c>
      <c r="Y210" s="20">
        <v>179200013</v>
      </c>
      <c r="Z210" s="38">
        <f t="shared" si="28"/>
        <v>53.529172724916975</v>
      </c>
      <c r="AA210" s="48">
        <v>126000</v>
      </c>
      <c r="AB210" s="49">
        <v>82600</v>
      </c>
      <c r="AC210" s="50">
        <v>65.555555555555557</v>
      </c>
      <c r="AD210" s="45">
        <v>191226880</v>
      </c>
      <c r="AE210" s="47">
        <v>0</v>
      </c>
      <c r="AF210" s="46">
        <v>0</v>
      </c>
      <c r="AG210" s="17" t="s">
        <v>52</v>
      </c>
    </row>
    <row r="211" spans="1:33" ht="36">
      <c r="A211" s="10">
        <v>203</v>
      </c>
      <c r="B211" s="11" t="s">
        <v>26</v>
      </c>
      <c r="C211" s="11" t="s">
        <v>284</v>
      </c>
      <c r="D211" s="11" t="s">
        <v>655</v>
      </c>
      <c r="E211" s="11" t="s">
        <v>686</v>
      </c>
      <c r="F211" s="11" t="s">
        <v>714</v>
      </c>
      <c r="G211" s="11" t="s">
        <v>285</v>
      </c>
      <c r="H211" s="11">
        <v>400</v>
      </c>
      <c r="I211" s="116">
        <v>40</v>
      </c>
      <c r="J211" s="117">
        <v>40</v>
      </c>
      <c r="K211" s="117">
        <f t="shared" si="27"/>
        <v>100</v>
      </c>
      <c r="L211" s="18">
        <v>120000000</v>
      </c>
      <c r="M211" s="18">
        <v>0</v>
      </c>
      <c r="N211" s="19">
        <v>0</v>
      </c>
      <c r="O211" s="116">
        <v>120</v>
      </c>
      <c r="P211" s="117">
        <v>120</v>
      </c>
      <c r="Q211" s="118">
        <v>100</v>
      </c>
      <c r="R211" s="20">
        <v>124800000</v>
      </c>
      <c r="S211" s="20">
        <v>90675198</v>
      </c>
      <c r="T211" s="21">
        <f t="shared" si="25"/>
        <v>72.656408653846157</v>
      </c>
      <c r="U211" s="81">
        <v>120</v>
      </c>
      <c r="V211" s="48">
        <v>105</v>
      </c>
      <c r="W211" s="48">
        <v>87.5</v>
      </c>
      <c r="X211" s="20">
        <v>158089200</v>
      </c>
      <c r="Y211" s="20">
        <v>189992000</v>
      </c>
      <c r="Z211" s="38">
        <f t="shared" si="28"/>
        <v>120.1802526674814</v>
      </c>
      <c r="AA211" s="48">
        <v>120</v>
      </c>
      <c r="AB211" s="49">
        <v>90</v>
      </c>
      <c r="AC211" s="50">
        <v>75</v>
      </c>
      <c r="AD211" s="45">
        <v>134983680</v>
      </c>
      <c r="AE211" s="47">
        <v>8351657</v>
      </c>
      <c r="AF211" s="46">
        <v>6.1871605515570476</v>
      </c>
      <c r="AG211" s="17" t="s">
        <v>52</v>
      </c>
    </row>
    <row r="212" spans="1:33" ht="60">
      <c r="A212" s="10">
        <v>204</v>
      </c>
      <c r="B212" s="11" t="s">
        <v>26</v>
      </c>
      <c r="C212" s="11" t="s">
        <v>284</v>
      </c>
      <c r="D212" s="11" t="s">
        <v>655</v>
      </c>
      <c r="E212" s="11" t="s">
        <v>686</v>
      </c>
      <c r="F212" s="11" t="s">
        <v>809</v>
      </c>
      <c r="G212" s="11" t="s">
        <v>286</v>
      </c>
      <c r="H212" s="11">
        <v>35000</v>
      </c>
      <c r="I212" s="116">
        <v>500</v>
      </c>
      <c r="J212" s="117">
        <v>0</v>
      </c>
      <c r="K212" s="117">
        <f t="shared" si="27"/>
        <v>0</v>
      </c>
      <c r="L212" s="18">
        <v>30406275</v>
      </c>
      <c r="M212" s="18">
        <v>150000000</v>
      </c>
      <c r="N212" s="19">
        <v>493.31922440351536</v>
      </c>
      <c r="O212" s="116">
        <v>9800</v>
      </c>
      <c r="P212" s="117">
        <v>9800</v>
      </c>
      <c r="Q212" s="118">
        <v>100</v>
      </c>
      <c r="R212" s="20">
        <v>31622526</v>
      </c>
      <c r="S212" s="20">
        <v>90675198</v>
      </c>
      <c r="T212" s="21">
        <f t="shared" si="25"/>
        <v>286.74242532048197</v>
      </c>
      <c r="U212" s="81">
        <v>12000</v>
      </c>
      <c r="V212" s="48">
        <v>9600</v>
      </c>
      <c r="W212" s="48">
        <v>80</v>
      </c>
      <c r="X212" s="20">
        <v>63148500</v>
      </c>
      <c r="Y212" s="20">
        <v>66434592</v>
      </c>
      <c r="Z212" s="38">
        <f t="shared" si="28"/>
        <v>105.20375305826741</v>
      </c>
      <c r="AA212" s="48">
        <v>12700</v>
      </c>
      <c r="AB212" s="49">
        <v>7200</v>
      </c>
      <c r="AC212" s="50">
        <v>56.69291338582677</v>
      </c>
      <c r="AD212" s="45">
        <v>34202924</v>
      </c>
      <c r="AE212" s="47">
        <v>0</v>
      </c>
      <c r="AF212" s="46">
        <v>0</v>
      </c>
      <c r="AG212" s="17" t="s">
        <v>52</v>
      </c>
    </row>
    <row r="213" spans="1:33" ht="60">
      <c r="A213" s="10">
        <v>205</v>
      </c>
      <c r="B213" s="11" t="s">
        <v>26</v>
      </c>
      <c r="C213" s="11" t="s">
        <v>287</v>
      </c>
      <c r="D213" s="11" t="s">
        <v>655</v>
      </c>
      <c r="E213" s="11" t="s">
        <v>666</v>
      </c>
      <c r="F213" s="11" t="s">
        <v>800</v>
      </c>
      <c r="G213" s="11" t="s">
        <v>288</v>
      </c>
      <c r="H213" s="11">
        <v>42</v>
      </c>
      <c r="I213" s="116">
        <v>10</v>
      </c>
      <c r="J213" s="117">
        <v>10</v>
      </c>
      <c r="K213" s="117">
        <f t="shared" si="27"/>
        <v>100</v>
      </c>
      <c r="L213" s="18">
        <v>150000000</v>
      </c>
      <c r="M213" s="18">
        <v>150000000</v>
      </c>
      <c r="N213" s="19">
        <v>100</v>
      </c>
      <c r="O213" s="116">
        <v>10</v>
      </c>
      <c r="P213" s="117">
        <v>9</v>
      </c>
      <c r="Q213" s="118">
        <v>90</v>
      </c>
      <c r="R213" s="20">
        <v>156000000</v>
      </c>
      <c r="S213" s="20">
        <v>129912642</v>
      </c>
      <c r="T213" s="21">
        <f t="shared" si="25"/>
        <v>83.277334615384618</v>
      </c>
      <c r="U213" s="81">
        <v>10</v>
      </c>
      <c r="V213" s="48">
        <v>8</v>
      </c>
      <c r="W213" s="48">
        <v>80</v>
      </c>
      <c r="X213" s="20">
        <v>155664000</v>
      </c>
      <c r="Y213" s="20">
        <v>83208352</v>
      </c>
      <c r="Z213" s="38">
        <f t="shared" si="28"/>
        <v>53.453818480830506</v>
      </c>
      <c r="AA213" s="48">
        <v>12</v>
      </c>
      <c r="AB213" s="49">
        <v>10</v>
      </c>
      <c r="AC213" s="50">
        <v>83.333333333333343</v>
      </c>
      <c r="AD213" s="45">
        <v>168729600</v>
      </c>
      <c r="AE213" s="47">
        <v>14164722</v>
      </c>
      <c r="AF213" s="46">
        <v>8.3949241863905328</v>
      </c>
      <c r="AG213" s="17" t="s">
        <v>52</v>
      </c>
    </row>
    <row r="214" spans="1:33" ht="84">
      <c r="A214" s="10">
        <v>206</v>
      </c>
      <c r="B214" s="11" t="s">
        <v>26</v>
      </c>
      <c r="C214" s="11" t="s">
        <v>289</v>
      </c>
      <c r="D214" s="11" t="s">
        <v>655</v>
      </c>
      <c r="E214" s="11" t="s">
        <v>686</v>
      </c>
      <c r="F214" s="11" t="s">
        <v>800</v>
      </c>
      <c r="G214" s="11" t="s">
        <v>290</v>
      </c>
      <c r="H214" s="11">
        <v>42</v>
      </c>
      <c r="I214" s="116">
        <v>10</v>
      </c>
      <c r="J214" s="117">
        <v>10</v>
      </c>
      <c r="K214" s="117">
        <f t="shared" si="27"/>
        <v>100</v>
      </c>
      <c r="L214" s="18">
        <v>150000000</v>
      </c>
      <c r="M214" s="18">
        <v>180000000</v>
      </c>
      <c r="N214" s="19">
        <v>120</v>
      </c>
      <c r="O214" s="116">
        <v>10</v>
      </c>
      <c r="P214" s="117">
        <v>10</v>
      </c>
      <c r="Q214" s="118">
        <v>100</v>
      </c>
      <c r="R214" s="20">
        <v>156000000</v>
      </c>
      <c r="S214" s="20">
        <v>129912642</v>
      </c>
      <c r="T214" s="21">
        <f t="shared" si="25"/>
        <v>83.277334615384618</v>
      </c>
      <c r="U214" s="81">
        <v>10</v>
      </c>
      <c r="V214" s="48">
        <v>8</v>
      </c>
      <c r="W214" s="48">
        <v>80</v>
      </c>
      <c r="X214" s="20">
        <v>155664000</v>
      </c>
      <c r="Y214" s="20">
        <v>101142031</v>
      </c>
      <c r="Z214" s="38">
        <f t="shared" si="28"/>
        <v>64.974580506732451</v>
      </c>
      <c r="AA214" s="48">
        <v>12</v>
      </c>
      <c r="AB214" s="49">
        <v>11</v>
      </c>
      <c r="AC214" s="50">
        <v>91.666666666666657</v>
      </c>
      <c r="AD214" s="45">
        <v>168729600</v>
      </c>
      <c r="AE214" s="47">
        <v>19104225</v>
      </c>
      <c r="AF214" s="46">
        <v>11.322390973486572</v>
      </c>
      <c r="AG214" s="17" t="s">
        <v>52</v>
      </c>
    </row>
    <row r="215" spans="1:33" ht="72">
      <c r="A215" s="10">
        <v>207</v>
      </c>
      <c r="B215" s="11" t="s">
        <v>26</v>
      </c>
      <c r="C215" s="11" t="s">
        <v>291</v>
      </c>
      <c r="D215" s="11" t="s">
        <v>655</v>
      </c>
      <c r="E215" s="11" t="s">
        <v>686</v>
      </c>
      <c r="F215" s="11" t="s">
        <v>800</v>
      </c>
      <c r="G215" s="11" t="s">
        <v>292</v>
      </c>
      <c r="H215" s="11">
        <v>42</v>
      </c>
      <c r="I215" s="116">
        <v>10</v>
      </c>
      <c r="J215" s="117">
        <v>10</v>
      </c>
      <c r="K215" s="117">
        <f t="shared" si="27"/>
        <v>100</v>
      </c>
      <c r="L215" s="18">
        <v>180000000</v>
      </c>
      <c r="M215" s="18">
        <v>180365325</v>
      </c>
      <c r="N215" s="19">
        <v>100.20295833333333</v>
      </c>
      <c r="O215" s="116">
        <v>10</v>
      </c>
      <c r="P215" s="117">
        <v>10</v>
      </c>
      <c r="Q215" s="118">
        <v>100</v>
      </c>
      <c r="R215" s="20">
        <v>187200000</v>
      </c>
      <c r="S215" s="20">
        <v>129912642</v>
      </c>
      <c r="T215" s="21">
        <f t="shared" si="25"/>
        <v>69.397778846153841</v>
      </c>
      <c r="U215" s="81">
        <v>10</v>
      </c>
      <c r="V215" s="48">
        <v>8</v>
      </c>
      <c r="W215" s="48">
        <v>80</v>
      </c>
      <c r="X215" s="20">
        <v>254890000</v>
      </c>
      <c r="Y215" s="20">
        <v>96142031</v>
      </c>
      <c r="Z215" s="38">
        <f t="shared" si="28"/>
        <v>37.719028208246698</v>
      </c>
      <c r="AA215" s="48">
        <v>12</v>
      </c>
      <c r="AB215" s="49">
        <v>7</v>
      </c>
      <c r="AC215" s="50">
        <v>58.333333333333336</v>
      </c>
      <c r="AD215" s="45">
        <v>202475520</v>
      </c>
      <c r="AE215" s="47">
        <v>9638544</v>
      </c>
      <c r="AF215" s="46">
        <v>4.7603502882718862</v>
      </c>
      <c r="AG215" s="17" t="s">
        <v>52</v>
      </c>
    </row>
    <row r="216" spans="1:33" ht="72">
      <c r="A216" s="10">
        <v>208</v>
      </c>
      <c r="B216" s="11" t="s">
        <v>26</v>
      </c>
      <c r="C216" s="11" t="s">
        <v>291</v>
      </c>
      <c r="D216" s="11" t="s">
        <v>656</v>
      </c>
      <c r="E216" s="11" t="s">
        <v>662</v>
      </c>
      <c r="F216" s="11" t="s">
        <v>810</v>
      </c>
      <c r="G216" s="11" t="s">
        <v>293</v>
      </c>
      <c r="H216" s="11">
        <v>4</v>
      </c>
      <c r="I216" s="116">
        <v>1</v>
      </c>
      <c r="J216" s="117">
        <v>1</v>
      </c>
      <c r="K216" s="117">
        <f t="shared" si="27"/>
        <v>100</v>
      </c>
      <c r="L216" s="18">
        <v>10000000</v>
      </c>
      <c r="M216" s="18">
        <v>8202000</v>
      </c>
      <c r="N216" s="19">
        <v>82.02000000000001</v>
      </c>
      <c r="O216" s="116">
        <v>1</v>
      </c>
      <c r="P216" s="117">
        <v>1</v>
      </c>
      <c r="Q216" s="118">
        <v>100</v>
      </c>
      <c r="R216" s="20">
        <v>10000000</v>
      </c>
      <c r="S216" s="20">
        <v>5000000</v>
      </c>
      <c r="T216" s="21">
        <f t="shared" si="25"/>
        <v>50</v>
      </c>
      <c r="U216" s="81">
        <v>1</v>
      </c>
      <c r="V216" s="48">
        <v>1</v>
      </c>
      <c r="W216" s="48">
        <v>100</v>
      </c>
      <c r="X216" s="20">
        <v>203793222</v>
      </c>
      <c r="Y216" s="20">
        <v>92339775</v>
      </c>
      <c r="Z216" s="38">
        <f t="shared" si="28"/>
        <v>45.310523134081464</v>
      </c>
      <c r="AA216" s="48">
        <v>1</v>
      </c>
      <c r="AB216" s="49">
        <v>0.73</v>
      </c>
      <c r="AC216" s="50">
        <v>73</v>
      </c>
      <c r="AD216" s="45">
        <v>10000000</v>
      </c>
      <c r="AE216" s="45">
        <v>67267696</v>
      </c>
      <c r="AF216" s="46">
        <v>672.67696000000001</v>
      </c>
      <c r="AG216" s="17" t="s">
        <v>29</v>
      </c>
    </row>
    <row r="217" spans="1:33" ht="84">
      <c r="A217" s="10">
        <v>209</v>
      </c>
      <c r="B217" s="11" t="s">
        <v>26</v>
      </c>
      <c r="C217" s="11" t="s">
        <v>294</v>
      </c>
      <c r="D217" s="11" t="s">
        <v>655</v>
      </c>
      <c r="E217" s="11" t="s">
        <v>686</v>
      </c>
      <c r="F217" s="11" t="s">
        <v>800</v>
      </c>
      <c r="G217" s="11" t="s">
        <v>295</v>
      </c>
      <c r="H217" s="11">
        <v>42</v>
      </c>
      <c r="I217" s="116">
        <v>10</v>
      </c>
      <c r="J217" s="117">
        <v>10</v>
      </c>
      <c r="K217" s="117">
        <f t="shared" si="27"/>
        <v>100</v>
      </c>
      <c r="L217" s="18">
        <v>180365325</v>
      </c>
      <c r="M217" s="18">
        <v>168735000</v>
      </c>
      <c r="N217" s="19">
        <v>93.551795501712988</v>
      </c>
      <c r="O217" s="116">
        <v>10</v>
      </c>
      <c r="P217" s="117">
        <v>9</v>
      </c>
      <c r="Q217" s="118">
        <v>90</v>
      </c>
      <c r="R217" s="20">
        <v>187579938</v>
      </c>
      <c r="S217" s="20">
        <v>129912647</v>
      </c>
      <c r="T217" s="21">
        <f t="shared" si="25"/>
        <v>69.257218221279075</v>
      </c>
      <c r="U217" s="81">
        <v>10</v>
      </c>
      <c r="V217" s="48">
        <v>8</v>
      </c>
      <c r="W217" s="48">
        <v>80</v>
      </c>
      <c r="X217" s="20">
        <v>0</v>
      </c>
      <c r="Y217" s="20">
        <v>93043696</v>
      </c>
      <c r="Z217" s="38">
        <v>0</v>
      </c>
      <c r="AA217" s="48">
        <v>12</v>
      </c>
      <c r="AB217" s="49">
        <v>12</v>
      </c>
      <c r="AC217" s="50">
        <v>100</v>
      </c>
      <c r="AD217" s="45">
        <v>202886461</v>
      </c>
      <c r="AE217" s="47">
        <v>2504251</v>
      </c>
      <c r="AF217" s="46">
        <v>1.234311539398383</v>
      </c>
      <c r="AG217" s="17" t="s">
        <v>52</v>
      </c>
    </row>
    <row r="218" spans="1:33" ht="96">
      <c r="A218" s="10">
        <v>210</v>
      </c>
      <c r="B218" s="11" t="s">
        <v>26</v>
      </c>
      <c r="C218" s="11" t="s">
        <v>296</v>
      </c>
      <c r="D218" s="11" t="s">
        <v>655</v>
      </c>
      <c r="E218" s="11" t="s">
        <v>686</v>
      </c>
      <c r="F218" s="11" t="s">
        <v>811</v>
      </c>
      <c r="G218" s="11" t="s">
        <v>297</v>
      </c>
      <c r="H218" s="11">
        <v>16</v>
      </c>
      <c r="I218" s="116">
        <v>16</v>
      </c>
      <c r="J218" s="117">
        <v>16</v>
      </c>
      <c r="K218" s="117">
        <f t="shared" si="27"/>
        <v>100</v>
      </c>
      <c r="L218" s="18">
        <v>168735000</v>
      </c>
      <c r="M218" s="18">
        <v>111449356</v>
      </c>
      <c r="N218" s="19">
        <v>66.049933920052155</v>
      </c>
      <c r="O218" s="116">
        <v>16</v>
      </c>
      <c r="P218" s="117">
        <v>16</v>
      </c>
      <c r="Q218" s="118">
        <v>100</v>
      </c>
      <c r="R218" s="20">
        <v>175484400</v>
      </c>
      <c r="S218" s="20">
        <v>189915014</v>
      </c>
      <c r="T218" s="21">
        <f t="shared" si="25"/>
        <v>108.22330304004231</v>
      </c>
      <c r="U218" s="81">
        <v>16</v>
      </c>
      <c r="V218" s="48">
        <v>16</v>
      </c>
      <c r="W218" s="48">
        <v>100</v>
      </c>
      <c r="X218" s="20">
        <v>182503776</v>
      </c>
      <c r="Y218" s="20">
        <v>526517164</v>
      </c>
      <c r="Z218" s="38">
        <f t="shared" si="28"/>
        <v>288.49658650350335</v>
      </c>
      <c r="AA218" s="48">
        <v>16</v>
      </c>
      <c r="AB218" s="49">
        <v>25</v>
      </c>
      <c r="AC218" s="50">
        <v>156.25</v>
      </c>
      <c r="AD218" s="45">
        <v>189803928</v>
      </c>
      <c r="AE218" s="47">
        <v>85642200</v>
      </c>
      <c r="AF218" s="46">
        <v>45.121405495886258</v>
      </c>
      <c r="AG218" s="17" t="s">
        <v>52</v>
      </c>
    </row>
    <row r="219" spans="1:33" ht="36">
      <c r="A219" s="10">
        <v>211</v>
      </c>
      <c r="B219" s="11" t="s">
        <v>26</v>
      </c>
      <c r="C219" s="11" t="s">
        <v>298</v>
      </c>
      <c r="D219" s="11" t="s">
        <v>655</v>
      </c>
      <c r="E219" s="11" t="s">
        <v>685</v>
      </c>
      <c r="F219" s="11" t="s">
        <v>804</v>
      </c>
      <c r="G219" s="11" t="s">
        <v>299</v>
      </c>
      <c r="H219" s="11">
        <v>24</v>
      </c>
      <c r="I219" s="116">
        <v>24</v>
      </c>
      <c r="J219" s="117">
        <v>32</v>
      </c>
      <c r="K219" s="136">
        <f t="shared" si="27"/>
        <v>133.33333333333331</v>
      </c>
      <c r="L219" s="18">
        <v>812636868</v>
      </c>
      <c r="M219" s="18">
        <v>761343303</v>
      </c>
      <c r="N219" s="19">
        <v>93.688009119468106</v>
      </c>
      <c r="O219" s="116">
        <v>24</v>
      </c>
      <c r="P219" s="117">
        <v>31</v>
      </c>
      <c r="Q219" s="118">
        <v>129.16666666666669</v>
      </c>
      <c r="R219" s="20">
        <v>231814660</v>
      </c>
      <c r="S219" s="20">
        <v>5457500</v>
      </c>
      <c r="T219" s="21">
        <f t="shared" si="25"/>
        <v>2.3542514524318694</v>
      </c>
      <c r="U219" s="81">
        <v>24</v>
      </c>
      <c r="V219" s="48">
        <v>29</v>
      </c>
      <c r="W219" s="48">
        <v>120.83333333333333</v>
      </c>
      <c r="X219" s="20">
        <v>878948037.14999998</v>
      </c>
      <c r="Y219" s="20">
        <v>838479256</v>
      </c>
      <c r="Z219" s="38">
        <f t="shared" si="28"/>
        <v>95.395770917104443</v>
      </c>
      <c r="AA219" s="48">
        <v>24</v>
      </c>
      <c r="AB219" s="49">
        <v>34</v>
      </c>
      <c r="AC219" s="50">
        <v>141.66666666666669</v>
      </c>
      <c r="AD219" s="45">
        <v>914105958</v>
      </c>
      <c r="AE219" s="47">
        <v>19273000</v>
      </c>
      <c r="AF219" s="46">
        <v>2.1083989040141451</v>
      </c>
      <c r="AG219" s="17" t="s">
        <v>52</v>
      </c>
    </row>
    <row r="220" spans="1:33" ht="48">
      <c r="A220" s="10">
        <v>212</v>
      </c>
      <c r="B220" s="11" t="s">
        <v>26</v>
      </c>
      <c r="C220" s="11" t="s">
        <v>298</v>
      </c>
      <c r="D220" s="11" t="s">
        <v>655</v>
      </c>
      <c r="E220" s="11" t="s">
        <v>685</v>
      </c>
      <c r="F220" s="11" t="s">
        <v>804</v>
      </c>
      <c r="G220" s="11" t="s">
        <v>300</v>
      </c>
      <c r="H220" s="11">
        <v>8</v>
      </c>
      <c r="I220" s="116">
        <v>8</v>
      </c>
      <c r="J220" s="117">
        <v>8</v>
      </c>
      <c r="K220" s="117">
        <f t="shared" si="27"/>
        <v>100</v>
      </c>
      <c r="L220" s="18">
        <v>379557020</v>
      </c>
      <c r="M220" s="18">
        <v>66885100</v>
      </c>
      <c r="N220" s="19">
        <v>17.62188458535163</v>
      </c>
      <c r="O220" s="116">
        <v>8</v>
      </c>
      <c r="P220" s="117">
        <v>8</v>
      </c>
      <c r="Q220" s="118">
        <v>100</v>
      </c>
      <c r="R220" s="20">
        <v>380646746.56</v>
      </c>
      <c r="S220" s="20">
        <v>184307500</v>
      </c>
      <c r="T220" s="21">
        <f t="shared" si="25"/>
        <v>48.419565296599288</v>
      </c>
      <c r="U220" s="81">
        <v>8</v>
      </c>
      <c r="V220" s="48">
        <v>10</v>
      </c>
      <c r="W220" s="48">
        <v>125</v>
      </c>
      <c r="X220" s="20">
        <v>374840148.22000003</v>
      </c>
      <c r="Y220" s="20">
        <v>70661245</v>
      </c>
      <c r="Z220" s="38">
        <f t="shared" si="28"/>
        <v>18.851034323710628</v>
      </c>
      <c r="AA220" s="48">
        <v>8</v>
      </c>
      <c r="AB220" s="49">
        <v>26</v>
      </c>
      <c r="AC220" s="50">
        <v>325</v>
      </c>
      <c r="AD220" s="45">
        <v>389833755</v>
      </c>
      <c r="AE220" s="47">
        <v>29728000</v>
      </c>
      <c r="AF220" s="46">
        <v>7.6258147527527465</v>
      </c>
      <c r="AG220" s="17" t="s">
        <v>52</v>
      </c>
    </row>
    <row r="221" spans="1:33" ht="48">
      <c r="A221" s="10">
        <v>213</v>
      </c>
      <c r="B221" s="11" t="s">
        <v>26</v>
      </c>
      <c r="C221" s="11" t="s">
        <v>298</v>
      </c>
      <c r="D221" s="11" t="s">
        <v>655</v>
      </c>
      <c r="E221" s="11" t="s">
        <v>685</v>
      </c>
      <c r="F221" s="11" t="s">
        <v>804</v>
      </c>
      <c r="G221" s="11" t="s">
        <v>301</v>
      </c>
      <c r="H221" s="11">
        <v>1</v>
      </c>
      <c r="I221" s="125">
        <v>0.25</v>
      </c>
      <c r="J221" s="126">
        <v>0.25</v>
      </c>
      <c r="K221" s="117">
        <f t="shared" si="27"/>
        <v>100</v>
      </c>
      <c r="L221" s="18">
        <v>300863636</v>
      </c>
      <c r="M221" s="18">
        <v>100000000</v>
      </c>
      <c r="N221" s="19">
        <v>33.237649231893215</v>
      </c>
      <c r="O221" s="125">
        <v>0.25</v>
      </c>
      <c r="P221" s="126">
        <v>0.25</v>
      </c>
      <c r="Q221" s="118">
        <v>100</v>
      </c>
      <c r="R221" s="20">
        <v>167873605.59999999</v>
      </c>
      <c r="S221" s="20">
        <v>0</v>
      </c>
      <c r="T221" s="21">
        <f t="shared" si="25"/>
        <v>0</v>
      </c>
      <c r="U221" s="87">
        <v>0.25</v>
      </c>
      <c r="V221" s="56">
        <v>0.25</v>
      </c>
      <c r="W221" s="48">
        <v>100</v>
      </c>
      <c r="X221" s="20">
        <v>355414109.08999997</v>
      </c>
      <c r="Y221" s="20">
        <v>0</v>
      </c>
      <c r="Z221" s="38">
        <f t="shared" si="28"/>
        <v>0</v>
      </c>
      <c r="AA221" s="56">
        <v>0.25</v>
      </c>
      <c r="AB221" s="57">
        <v>0.18000000000000002</v>
      </c>
      <c r="AC221" s="50">
        <v>72.000000000000014</v>
      </c>
      <c r="AD221" s="45">
        <v>378430673</v>
      </c>
      <c r="AE221" s="47">
        <v>0</v>
      </c>
      <c r="AF221" s="46">
        <v>0</v>
      </c>
      <c r="AG221" s="17" t="s">
        <v>52</v>
      </c>
    </row>
    <row r="222" spans="1:33" ht="48">
      <c r="A222" s="10">
        <v>214</v>
      </c>
      <c r="B222" s="11" t="s">
        <v>26</v>
      </c>
      <c r="C222" s="11" t="s">
        <v>302</v>
      </c>
      <c r="D222" s="11" t="s">
        <v>655</v>
      </c>
      <c r="E222" s="11" t="s">
        <v>685</v>
      </c>
      <c r="F222" s="11" t="s">
        <v>804</v>
      </c>
      <c r="G222" s="11" t="s">
        <v>303</v>
      </c>
      <c r="H222" s="11">
        <v>8000</v>
      </c>
      <c r="I222" s="116">
        <v>4000</v>
      </c>
      <c r="J222" s="117">
        <v>6728</v>
      </c>
      <c r="K222" s="117">
        <f t="shared" si="27"/>
        <v>168.2</v>
      </c>
      <c r="L222" s="18">
        <v>36738884</v>
      </c>
      <c r="M222" s="18">
        <v>8915000</v>
      </c>
      <c r="N222" s="19">
        <v>24.265843241182829</v>
      </c>
      <c r="O222" s="116">
        <v>2000</v>
      </c>
      <c r="P222" s="117">
        <v>11013</v>
      </c>
      <c r="Q222" s="118">
        <v>550.65</v>
      </c>
      <c r="R222" s="20">
        <v>34660000</v>
      </c>
      <c r="S222" s="20">
        <v>0</v>
      </c>
      <c r="T222" s="21">
        <f t="shared" si="25"/>
        <v>0</v>
      </c>
      <c r="U222" s="81">
        <v>1000</v>
      </c>
      <c r="V222" s="48">
        <v>10046</v>
      </c>
      <c r="W222" s="48">
        <v>1004.5999999999999</v>
      </c>
      <c r="X222" s="20">
        <v>39736777.229999997</v>
      </c>
      <c r="Y222" s="20">
        <v>0</v>
      </c>
      <c r="Z222" s="38">
        <f t="shared" si="28"/>
        <v>0</v>
      </c>
      <c r="AA222" s="48">
        <v>1000</v>
      </c>
      <c r="AB222" s="49">
        <v>2143</v>
      </c>
      <c r="AC222" s="50">
        <v>214.29999999999998</v>
      </c>
      <c r="AD222" s="45">
        <v>41326249</v>
      </c>
      <c r="AE222" s="47">
        <v>17310200</v>
      </c>
      <c r="AF222" s="46">
        <v>41.886695305930139</v>
      </c>
      <c r="AG222" s="17" t="s">
        <v>52</v>
      </c>
    </row>
    <row r="223" spans="1:33" ht="48">
      <c r="A223" s="10">
        <v>215</v>
      </c>
      <c r="B223" s="11" t="s">
        <v>26</v>
      </c>
      <c r="C223" s="11" t="s">
        <v>302</v>
      </c>
      <c r="D223" s="11" t="s">
        <v>655</v>
      </c>
      <c r="E223" s="11" t="s">
        <v>685</v>
      </c>
      <c r="F223" s="11" t="s">
        <v>804</v>
      </c>
      <c r="G223" s="11" t="s">
        <v>304</v>
      </c>
      <c r="H223" s="11">
        <v>30</v>
      </c>
      <c r="I223" s="116">
        <v>30</v>
      </c>
      <c r="J223" s="117">
        <v>35</v>
      </c>
      <c r="K223" s="136">
        <f t="shared" si="27"/>
        <v>116.66666666666667</v>
      </c>
      <c r="L223" s="18">
        <v>35875249</v>
      </c>
      <c r="M223" s="18">
        <v>8970000</v>
      </c>
      <c r="N223" s="19">
        <v>25.003310778414388</v>
      </c>
      <c r="O223" s="116">
        <v>30</v>
      </c>
      <c r="P223" s="117">
        <v>48</v>
      </c>
      <c r="Q223" s="118">
        <v>160</v>
      </c>
      <c r="R223" s="20">
        <v>55820000</v>
      </c>
      <c r="S223" s="20">
        <v>0</v>
      </c>
      <c r="T223" s="21">
        <f t="shared" si="25"/>
        <v>0</v>
      </c>
      <c r="U223" s="81">
        <v>30</v>
      </c>
      <c r="V223" s="48">
        <v>30</v>
      </c>
      <c r="W223" s="48">
        <v>100</v>
      </c>
      <c r="X223" s="20">
        <v>38802668.530000001</v>
      </c>
      <c r="Y223" s="20">
        <v>36475100</v>
      </c>
      <c r="Z223" s="38">
        <f t="shared" si="28"/>
        <v>94.001524590504744</v>
      </c>
      <c r="AA223" s="48">
        <v>30</v>
      </c>
      <c r="AB223" s="49">
        <v>47</v>
      </c>
      <c r="AC223" s="50">
        <v>156.66666666666666</v>
      </c>
      <c r="AD223" s="45">
        <v>40354776</v>
      </c>
      <c r="AE223" s="47">
        <v>7470000</v>
      </c>
      <c r="AF223" s="46">
        <v>18.510820131921932</v>
      </c>
      <c r="AG223" s="17" t="s">
        <v>52</v>
      </c>
    </row>
    <row r="224" spans="1:33" ht="48">
      <c r="A224" s="10">
        <v>216</v>
      </c>
      <c r="B224" s="11" t="s">
        <v>26</v>
      </c>
      <c r="C224" s="11" t="s">
        <v>305</v>
      </c>
      <c r="D224" s="11" t="s">
        <v>655</v>
      </c>
      <c r="E224" s="11" t="s">
        <v>666</v>
      </c>
      <c r="F224" s="11" t="s">
        <v>812</v>
      </c>
      <c r="G224" s="11" t="s">
        <v>306</v>
      </c>
      <c r="H224" s="11">
        <v>24</v>
      </c>
      <c r="I224" s="116">
        <v>4</v>
      </c>
      <c r="J224" s="117">
        <v>2</v>
      </c>
      <c r="K224" s="117">
        <f t="shared" si="27"/>
        <v>50</v>
      </c>
      <c r="L224" s="18">
        <v>269430000</v>
      </c>
      <c r="M224" s="18">
        <v>0</v>
      </c>
      <c r="N224" s="19">
        <v>0</v>
      </c>
      <c r="O224" s="116">
        <v>7</v>
      </c>
      <c r="P224" s="117">
        <v>8</v>
      </c>
      <c r="Q224" s="118">
        <v>114.28571428571428</v>
      </c>
      <c r="R224" s="20">
        <v>231814660</v>
      </c>
      <c r="S224" s="20">
        <v>189915015</v>
      </c>
      <c r="T224" s="21">
        <f t="shared" si="25"/>
        <v>81.925368740700009</v>
      </c>
      <c r="U224" s="81">
        <v>7</v>
      </c>
      <c r="V224" s="48">
        <v>7</v>
      </c>
      <c r="W224" s="48">
        <v>100</v>
      </c>
      <c r="X224" s="20">
        <v>241087246.90000001</v>
      </c>
      <c r="Y224" s="20">
        <v>260000000</v>
      </c>
      <c r="Z224" s="38">
        <f t="shared" si="28"/>
        <v>107.84477542598707</v>
      </c>
      <c r="AA224" s="48">
        <v>6</v>
      </c>
      <c r="AB224" s="49">
        <v>2</v>
      </c>
      <c r="AC224" s="50">
        <v>33.333333333333329</v>
      </c>
      <c r="AD224" s="45">
        <v>250730737</v>
      </c>
      <c r="AE224" s="47">
        <v>0</v>
      </c>
      <c r="AF224" s="46">
        <v>0</v>
      </c>
      <c r="AG224" s="17" t="s">
        <v>52</v>
      </c>
    </row>
    <row r="225" spans="1:33" ht="48">
      <c r="A225" s="10">
        <v>217</v>
      </c>
      <c r="B225" s="11" t="s">
        <v>26</v>
      </c>
      <c r="C225" s="11" t="s">
        <v>305</v>
      </c>
      <c r="D225" s="11" t="s">
        <v>655</v>
      </c>
      <c r="E225" s="11" t="s">
        <v>666</v>
      </c>
      <c r="F225" s="11" t="s">
        <v>812</v>
      </c>
      <c r="G225" s="11" t="s">
        <v>307</v>
      </c>
      <c r="H225" s="11">
        <v>11</v>
      </c>
      <c r="I225" s="116">
        <v>3</v>
      </c>
      <c r="J225" s="117">
        <v>0</v>
      </c>
      <c r="K225" s="117">
        <f t="shared" si="27"/>
        <v>0</v>
      </c>
      <c r="L225" s="18">
        <v>30735002</v>
      </c>
      <c r="M225" s="18">
        <v>0</v>
      </c>
      <c r="N225" s="19">
        <v>0</v>
      </c>
      <c r="O225" s="116">
        <v>8</v>
      </c>
      <c r="P225" s="117">
        <v>11</v>
      </c>
      <c r="Q225" s="118">
        <v>137.5</v>
      </c>
      <c r="R225" s="20">
        <v>354821200</v>
      </c>
      <c r="S225" s="20">
        <v>29197373</v>
      </c>
      <c r="T225" s="21">
        <f t="shared" si="25"/>
        <v>8.2287566244632515</v>
      </c>
      <c r="U225" s="81">
        <v>11</v>
      </c>
      <c r="V225" s="48">
        <v>11</v>
      </c>
      <c r="W225" s="48">
        <v>100</v>
      </c>
      <c r="X225" s="20">
        <v>354821200</v>
      </c>
      <c r="Y225" s="20">
        <v>0</v>
      </c>
      <c r="Z225" s="38">
        <f t="shared" si="28"/>
        <v>0</v>
      </c>
      <c r="AA225" s="48">
        <v>0</v>
      </c>
      <c r="AB225" s="49">
        <v>0</v>
      </c>
      <c r="AC225" s="50">
        <v>0</v>
      </c>
      <c r="AD225" s="47">
        <v>0</v>
      </c>
      <c r="AE225" s="47">
        <v>0</v>
      </c>
      <c r="AF225" s="46">
        <v>0</v>
      </c>
      <c r="AG225" s="17" t="s">
        <v>52</v>
      </c>
    </row>
    <row r="226" spans="1:33" ht="48">
      <c r="A226" s="10">
        <v>218</v>
      </c>
      <c r="B226" s="11" t="s">
        <v>26</v>
      </c>
      <c r="C226" s="11" t="s">
        <v>305</v>
      </c>
      <c r="D226" s="11" t="s">
        <v>655</v>
      </c>
      <c r="E226" s="11" t="s">
        <v>666</v>
      </c>
      <c r="F226" s="11" t="s">
        <v>812</v>
      </c>
      <c r="G226" s="11" t="s">
        <v>308</v>
      </c>
      <c r="H226" s="11">
        <v>11</v>
      </c>
      <c r="I226" s="116">
        <v>3</v>
      </c>
      <c r="J226" s="117">
        <v>0</v>
      </c>
      <c r="K226" s="117">
        <f t="shared" si="27"/>
        <v>0</v>
      </c>
      <c r="L226" s="18">
        <v>20745000</v>
      </c>
      <c r="M226" s="18">
        <v>0</v>
      </c>
      <c r="N226" s="19">
        <v>0</v>
      </c>
      <c r="O226" s="116">
        <v>8</v>
      </c>
      <c r="P226" s="117">
        <v>1</v>
      </c>
      <c r="Q226" s="118">
        <v>12.5</v>
      </c>
      <c r="R226" s="20">
        <v>665560058</v>
      </c>
      <c r="S226" s="20">
        <v>27696144</v>
      </c>
      <c r="T226" s="21">
        <f t="shared" si="25"/>
        <v>4.161329044177708</v>
      </c>
      <c r="U226" s="81">
        <v>11</v>
      </c>
      <c r="V226" s="48">
        <v>8</v>
      </c>
      <c r="W226" s="48">
        <v>72.727272727272734</v>
      </c>
      <c r="X226" s="20">
        <v>665560058</v>
      </c>
      <c r="Y226" s="20">
        <v>239235947</v>
      </c>
      <c r="Z226" s="38">
        <f t="shared" si="28"/>
        <v>35.945057718592842</v>
      </c>
      <c r="AA226" s="48">
        <v>0</v>
      </c>
      <c r="AB226" s="49">
        <v>0</v>
      </c>
      <c r="AC226" s="50">
        <v>0</v>
      </c>
      <c r="AD226" s="47">
        <v>0</v>
      </c>
      <c r="AE226" s="47">
        <v>0</v>
      </c>
      <c r="AF226" s="46">
        <v>0</v>
      </c>
      <c r="AG226" s="17" t="s">
        <v>52</v>
      </c>
    </row>
    <row r="227" spans="1:33" ht="48">
      <c r="A227" s="10">
        <v>219</v>
      </c>
      <c r="B227" s="11" t="s">
        <v>26</v>
      </c>
      <c r="C227" s="11" t="s">
        <v>305</v>
      </c>
      <c r="D227" s="11" t="s">
        <v>655</v>
      </c>
      <c r="E227" s="11" t="s">
        <v>666</v>
      </c>
      <c r="F227" s="11" t="s">
        <v>812</v>
      </c>
      <c r="G227" s="11" t="s">
        <v>309</v>
      </c>
      <c r="H227" s="11">
        <v>11</v>
      </c>
      <c r="I227" s="116">
        <v>3</v>
      </c>
      <c r="J227" s="117">
        <v>0</v>
      </c>
      <c r="K227" s="117">
        <f t="shared" si="27"/>
        <v>0</v>
      </c>
      <c r="L227" s="18">
        <v>317299400</v>
      </c>
      <c r="M227" s="18">
        <v>0</v>
      </c>
      <c r="N227" s="19">
        <v>0</v>
      </c>
      <c r="O227" s="116">
        <v>8</v>
      </c>
      <c r="P227" s="117">
        <v>1</v>
      </c>
      <c r="Q227" s="118">
        <v>12.5</v>
      </c>
      <c r="R227" s="20">
        <v>634598800</v>
      </c>
      <c r="S227" s="20">
        <v>27696144</v>
      </c>
      <c r="T227" s="21">
        <f t="shared" si="25"/>
        <v>4.3643549278693881</v>
      </c>
      <c r="U227" s="81">
        <v>11</v>
      </c>
      <c r="V227" s="48">
        <v>7</v>
      </c>
      <c r="W227" s="48">
        <v>63.636363636363633</v>
      </c>
      <c r="X227" s="20">
        <v>634598800</v>
      </c>
      <c r="Y227" s="20">
        <v>258991992</v>
      </c>
      <c r="Z227" s="38">
        <f t="shared" si="28"/>
        <v>40.811925897117987</v>
      </c>
      <c r="AA227" s="48">
        <v>0</v>
      </c>
      <c r="AB227" s="49">
        <v>0</v>
      </c>
      <c r="AC227" s="50">
        <v>0</v>
      </c>
      <c r="AD227" s="47">
        <v>0</v>
      </c>
      <c r="AE227" s="47">
        <v>0</v>
      </c>
      <c r="AF227" s="46">
        <v>0</v>
      </c>
      <c r="AG227" s="17" t="s">
        <v>52</v>
      </c>
    </row>
    <row r="228" spans="1:33" ht="48">
      <c r="A228" s="10">
        <v>220</v>
      </c>
      <c r="B228" s="11" t="s">
        <v>26</v>
      </c>
      <c r="C228" s="11" t="s">
        <v>305</v>
      </c>
      <c r="D228" s="11" t="s">
        <v>655</v>
      </c>
      <c r="E228" s="11" t="s">
        <v>666</v>
      </c>
      <c r="F228" s="11" t="s">
        <v>812</v>
      </c>
      <c r="G228" s="11" t="s">
        <v>310</v>
      </c>
      <c r="H228" s="11">
        <v>1</v>
      </c>
      <c r="I228" s="116">
        <v>0</v>
      </c>
      <c r="J228" s="117">
        <v>0</v>
      </c>
      <c r="K228" s="117">
        <v>0</v>
      </c>
      <c r="L228" s="18">
        <v>0</v>
      </c>
      <c r="M228" s="18">
        <v>0</v>
      </c>
      <c r="N228" s="19">
        <v>0</v>
      </c>
      <c r="O228" s="116">
        <v>1</v>
      </c>
      <c r="P228" s="117">
        <v>0</v>
      </c>
      <c r="Q228" s="118">
        <v>0</v>
      </c>
      <c r="R228" s="20">
        <v>26194915</v>
      </c>
      <c r="S228" s="20">
        <v>26194915</v>
      </c>
      <c r="T228" s="21">
        <f t="shared" si="25"/>
        <v>100</v>
      </c>
      <c r="U228" s="81">
        <v>1</v>
      </c>
      <c r="V228" s="48">
        <v>0.4</v>
      </c>
      <c r="W228" s="48">
        <v>40</v>
      </c>
      <c r="X228" s="20">
        <v>26194915</v>
      </c>
      <c r="Y228" s="20">
        <v>11210500</v>
      </c>
      <c r="Z228" s="38">
        <f t="shared" si="28"/>
        <v>42.796474048493764</v>
      </c>
      <c r="AA228" s="48">
        <v>0</v>
      </c>
      <c r="AB228" s="49">
        <v>0</v>
      </c>
      <c r="AC228" s="50">
        <v>0</v>
      </c>
      <c r="AD228" s="47">
        <v>0</v>
      </c>
      <c r="AE228" s="47">
        <v>0</v>
      </c>
      <c r="AF228" s="46">
        <v>0</v>
      </c>
      <c r="AG228" s="17" t="s">
        <v>52</v>
      </c>
    </row>
    <row r="229" spans="1:33" ht="48">
      <c r="A229" s="10">
        <v>221</v>
      </c>
      <c r="B229" s="11" t="s">
        <v>26</v>
      </c>
      <c r="C229" s="11" t="s">
        <v>305</v>
      </c>
      <c r="D229" s="11" t="s">
        <v>655</v>
      </c>
      <c r="E229" s="11" t="s">
        <v>666</v>
      </c>
      <c r="F229" s="11" t="s">
        <v>812</v>
      </c>
      <c r="G229" s="11" t="s">
        <v>311</v>
      </c>
      <c r="H229" s="11">
        <v>1</v>
      </c>
      <c r="I229" s="116">
        <v>0</v>
      </c>
      <c r="J229" s="117">
        <v>0</v>
      </c>
      <c r="K229" s="117">
        <v>0</v>
      </c>
      <c r="L229" s="18">
        <v>0</v>
      </c>
      <c r="M229" s="18">
        <v>0</v>
      </c>
      <c r="N229" s="19">
        <v>0</v>
      </c>
      <c r="O229" s="116">
        <v>1</v>
      </c>
      <c r="P229" s="117">
        <v>0</v>
      </c>
      <c r="Q229" s="118">
        <v>0</v>
      </c>
      <c r="R229" s="20">
        <v>105705915</v>
      </c>
      <c r="S229" s="20">
        <v>27696144</v>
      </c>
      <c r="T229" s="21">
        <f t="shared" si="25"/>
        <v>26.201129804325518</v>
      </c>
      <c r="U229" s="81">
        <v>1</v>
      </c>
      <c r="V229" s="48">
        <v>0.8</v>
      </c>
      <c r="W229" s="48">
        <v>80</v>
      </c>
      <c r="X229" s="20">
        <v>105705915</v>
      </c>
      <c r="Y229" s="20">
        <v>14901000</v>
      </c>
      <c r="Z229" s="38">
        <f t="shared" si="28"/>
        <v>14.096656748111021</v>
      </c>
      <c r="AA229" s="48">
        <v>0</v>
      </c>
      <c r="AB229" s="49">
        <v>0</v>
      </c>
      <c r="AC229" s="50">
        <v>0</v>
      </c>
      <c r="AD229" s="47">
        <v>0</v>
      </c>
      <c r="AE229" s="47">
        <v>0</v>
      </c>
      <c r="AF229" s="46">
        <v>0</v>
      </c>
      <c r="AG229" s="17" t="s">
        <v>52</v>
      </c>
    </row>
    <row r="230" spans="1:33" ht="48">
      <c r="A230" s="10">
        <v>222</v>
      </c>
      <c r="B230" s="11" t="s">
        <v>26</v>
      </c>
      <c r="C230" s="11" t="s">
        <v>305</v>
      </c>
      <c r="D230" s="11" t="s">
        <v>655</v>
      </c>
      <c r="E230" s="11" t="s">
        <v>666</v>
      </c>
      <c r="F230" s="11" t="s">
        <v>812</v>
      </c>
      <c r="G230" s="11" t="s">
        <v>312</v>
      </c>
      <c r="H230" s="11">
        <v>11</v>
      </c>
      <c r="I230" s="116">
        <v>0</v>
      </c>
      <c r="J230" s="117">
        <v>0</v>
      </c>
      <c r="K230" s="117">
        <v>0</v>
      </c>
      <c r="L230" s="18">
        <v>62253675</v>
      </c>
      <c r="M230" s="18">
        <v>0</v>
      </c>
      <c r="N230" s="19">
        <v>0</v>
      </c>
      <c r="O230" s="116">
        <v>11</v>
      </c>
      <c r="P230" s="117">
        <v>0</v>
      </c>
      <c r="Q230" s="118">
        <v>0</v>
      </c>
      <c r="R230" s="20">
        <v>62253675</v>
      </c>
      <c r="S230" s="20">
        <v>27696144</v>
      </c>
      <c r="T230" s="21">
        <f t="shared" si="25"/>
        <v>44.489171121222967</v>
      </c>
      <c r="U230" s="81">
        <v>11</v>
      </c>
      <c r="V230" s="48">
        <v>9</v>
      </c>
      <c r="W230" s="48">
        <v>81.818181818181827</v>
      </c>
      <c r="X230" s="20">
        <v>62253675</v>
      </c>
      <c r="Y230" s="20">
        <v>51291500</v>
      </c>
      <c r="Z230" s="38">
        <f t="shared" si="28"/>
        <v>82.391119881677668</v>
      </c>
      <c r="AA230" s="48">
        <v>0</v>
      </c>
      <c r="AB230" s="49">
        <v>0</v>
      </c>
      <c r="AC230" s="50">
        <v>0</v>
      </c>
      <c r="AD230" s="47">
        <v>0</v>
      </c>
      <c r="AE230" s="47">
        <v>0</v>
      </c>
      <c r="AF230" s="46">
        <v>0</v>
      </c>
      <c r="AG230" s="17" t="s">
        <v>52</v>
      </c>
    </row>
    <row r="231" spans="1:33" ht="48">
      <c r="A231" s="10">
        <v>223</v>
      </c>
      <c r="B231" s="11" t="s">
        <v>26</v>
      </c>
      <c r="C231" s="11" t="s">
        <v>305</v>
      </c>
      <c r="D231" s="11" t="s">
        <v>655</v>
      </c>
      <c r="E231" s="11" t="s">
        <v>666</v>
      </c>
      <c r="F231" s="11" t="s">
        <v>813</v>
      </c>
      <c r="G231" s="11" t="s">
        <v>313</v>
      </c>
      <c r="H231" s="11">
        <v>11</v>
      </c>
      <c r="I231" s="116">
        <v>0</v>
      </c>
      <c r="J231" s="117">
        <v>0</v>
      </c>
      <c r="K231" s="117">
        <v>0</v>
      </c>
      <c r="L231" s="18">
        <v>0</v>
      </c>
      <c r="M231" s="18">
        <v>0</v>
      </c>
      <c r="N231" s="19">
        <v>0</v>
      </c>
      <c r="O231" s="116">
        <v>11</v>
      </c>
      <c r="P231" s="117">
        <v>0</v>
      </c>
      <c r="Q231" s="118">
        <v>0</v>
      </c>
      <c r="R231" s="20">
        <v>516764635</v>
      </c>
      <c r="S231" s="20">
        <v>27696144</v>
      </c>
      <c r="T231" s="21">
        <f t="shared" si="25"/>
        <v>5.3595277470951546</v>
      </c>
      <c r="U231" s="81">
        <v>11</v>
      </c>
      <c r="V231" s="48">
        <v>7</v>
      </c>
      <c r="W231" s="48">
        <v>63.636363636363633</v>
      </c>
      <c r="X231" s="20">
        <v>516764635</v>
      </c>
      <c r="Y231" s="20">
        <v>256763416.90000001</v>
      </c>
      <c r="Z231" s="38">
        <f t="shared" si="28"/>
        <v>49.686723802219937</v>
      </c>
      <c r="AA231" s="48">
        <v>0</v>
      </c>
      <c r="AB231" s="49">
        <v>0</v>
      </c>
      <c r="AC231" s="50">
        <v>0</v>
      </c>
      <c r="AD231" s="47">
        <v>0</v>
      </c>
      <c r="AE231" s="47">
        <v>0</v>
      </c>
      <c r="AF231" s="46">
        <v>0</v>
      </c>
      <c r="AG231" s="17" t="s">
        <v>52</v>
      </c>
    </row>
    <row r="232" spans="1:33" ht="48">
      <c r="A232" s="10">
        <v>224</v>
      </c>
      <c r="B232" s="11" t="s">
        <v>26</v>
      </c>
      <c r="C232" s="11" t="s">
        <v>305</v>
      </c>
      <c r="D232" s="11" t="s">
        <v>655</v>
      </c>
      <c r="E232" s="11" t="s">
        <v>666</v>
      </c>
      <c r="F232" s="11" t="s">
        <v>814</v>
      </c>
      <c r="G232" s="11" t="s">
        <v>314</v>
      </c>
      <c r="H232" s="11">
        <v>2</v>
      </c>
      <c r="I232" s="116">
        <v>0</v>
      </c>
      <c r="J232" s="117">
        <v>0</v>
      </c>
      <c r="K232" s="117">
        <v>0</v>
      </c>
      <c r="L232" s="18">
        <v>0</v>
      </c>
      <c r="M232" s="18">
        <v>46911244</v>
      </c>
      <c r="N232" s="26">
        <v>0</v>
      </c>
      <c r="O232" s="116">
        <v>2</v>
      </c>
      <c r="P232" s="117">
        <v>0</v>
      </c>
      <c r="Q232" s="118">
        <v>0</v>
      </c>
      <c r="R232" s="20">
        <v>179904600</v>
      </c>
      <c r="S232" s="20">
        <v>105083816</v>
      </c>
      <c r="T232" s="21">
        <f t="shared" si="25"/>
        <v>58.410855531209322</v>
      </c>
      <c r="U232" s="81">
        <v>2</v>
      </c>
      <c r="V232" s="48">
        <v>2</v>
      </c>
      <c r="W232" s="48">
        <v>100</v>
      </c>
      <c r="X232" s="20">
        <v>179904600</v>
      </c>
      <c r="Y232" s="20">
        <v>179876500</v>
      </c>
      <c r="Z232" s="38">
        <f t="shared" si="28"/>
        <v>99.984380610612504</v>
      </c>
      <c r="AA232" s="48">
        <v>0</v>
      </c>
      <c r="AB232" s="49">
        <v>0</v>
      </c>
      <c r="AC232" s="50">
        <v>0</v>
      </c>
      <c r="AD232" s="47">
        <v>0</v>
      </c>
      <c r="AE232" s="47">
        <v>0</v>
      </c>
      <c r="AF232" s="46">
        <v>0</v>
      </c>
      <c r="AG232" s="17" t="s">
        <v>52</v>
      </c>
    </row>
    <row r="233" spans="1:33" ht="36">
      <c r="A233" s="10">
        <v>225</v>
      </c>
      <c r="B233" s="11" t="s">
        <v>26</v>
      </c>
      <c r="C233" s="11" t="s">
        <v>305</v>
      </c>
      <c r="D233" s="11" t="s">
        <v>655</v>
      </c>
      <c r="E233" s="11" t="s">
        <v>687</v>
      </c>
      <c r="F233" s="11" t="s">
        <v>815</v>
      </c>
      <c r="G233" s="11" t="s">
        <v>315</v>
      </c>
      <c r="H233" s="11">
        <v>1</v>
      </c>
      <c r="I233" s="116">
        <v>1</v>
      </c>
      <c r="J233" s="117">
        <v>1</v>
      </c>
      <c r="K233" s="117">
        <f t="shared" ref="K233:K234" si="29">SUM(J233/I233*100)</f>
        <v>100</v>
      </c>
      <c r="L233" s="18">
        <v>469111244</v>
      </c>
      <c r="M233" s="18">
        <v>214024379</v>
      </c>
      <c r="N233" s="19">
        <v>45.623374356808213</v>
      </c>
      <c r="O233" s="116">
        <v>0</v>
      </c>
      <c r="P233" s="117">
        <v>1</v>
      </c>
      <c r="Q233" s="118">
        <v>0</v>
      </c>
      <c r="R233" s="20">
        <v>0</v>
      </c>
      <c r="S233" s="20">
        <v>438729813</v>
      </c>
      <c r="T233" s="27">
        <v>0</v>
      </c>
      <c r="U233" s="81">
        <v>0</v>
      </c>
      <c r="V233" s="48">
        <v>0</v>
      </c>
      <c r="W233" s="48">
        <v>0</v>
      </c>
      <c r="X233" s="20">
        <v>0</v>
      </c>
      <c r="Y233" s="20">
        <v>0</v>
      </c>
      <c r="Z233" s="39">
        <v>0</v>
      </c>
      <c r="AA233" s="48">
        <v>0</v>
      </c>
      <c r="AB233" s="49">
        <v>0</v>
      </c>
      <c r="AC233" s="50">
        <v>0</v>
      </c>
      <c r="AD233" s="47">
        <v>0</v>
      </c>
      <c r="AE233" s="47">
        <v>0</v>
      </c>
      <c r="AF233" s="46">
        <v>0</v>
      </c>
      <c r="AG233" s="17" t="s">
        <v>52</v>
      </c>
    </row>
    <row r="234" spans="1:33" ht="36">
      <c r="A234" s="10">
        <v>226</v>
      </c>
      <c r="B234" s="11" t="s">
        <v>26</v>
      </c>
      <c r="C234" s="11" t="s">
        <v>305</v>
      </c>
      <c r="D234" s="11" t="s">
        <v>655</v>
      </c>
      <c r="E234" s="11" t="s">
        <v>685</v>
      </c>
      <c r="F234" s="11" t="s">
        <v>816</v>
      </c>
      <c r="G234" s="11" t="s">
        <v>316</v>
      </c>
      <c r="H234" s="11">
        <v>80</v>
      </c>
      <c r="I234" s="116">
        <v>20</v>
      </c>
      <c r="J234" s="117">
        <v>24</v>
      </c>
      <c r="K234" s="117">
        <f t="shared" si="29"/>
        <v>120</v>
      </c>
      <c r="L234" s="18">
        <v>214024379</v>
      </c>
      <c r="M234" s="18">
        <v>0</v>
      </c>
      <c r="N234" s="19">
        <v>0</v>
      </c>
      <c r="O234" s="116">
        <v>20</v>
      </c>
      <c r="P234" s="117">
        <v>80</v>
      </c>
      <c r="Q234" s="118">
        <v>400</v>
      </c>
      <c r="R234" s="20">
        <v>214024379</v>
      </c>
      <c r="S234" s="20">
        <v>143620900</v>
      </c>
      <c r="T234" s="21">
        <f t="shared" ref="T234:T317" si="30">(S234*100)/R234</f>
        <v>67.104925462720303</v>
      </c>
      <c r="U234" s="81">
        <v>20</v>
      </c>
      <c r="V234" s="48">
        <v>20</v>
      </c>
      <c r="W234" s="48">
        <v>100</v>
      </c>
      <c r="X234" s="20">
        <v>214024379</v>
      </c>
      <c r="Y234" s="20">
        <v>80019400</v>
      </c>
      <c r="Z234" s="38">
        <f t="shared" si="28"/>
        <v>37.387983730582391</v>
      </c>
      <c r="AA234" s="48">
        <v>20</v>
      </c>
      <c r="AB234" s="49">
        <v>18</v>
      </c>
      <c r="AC234" s="50">
        <v>90</v>
      </c>
      <c r="AD234" s="45">
        <v>214024379</v>
      </c>
      <c r="AE234" s="47">
        <v>48291400</v>
      </c>
      <c r="AF234" s="46">
        <v>22.563504319290654</v>
      </c>
      <c r="AG234" s="17" t="s">
        <v>52</v>
      </c>
    </row>
    <row r="235" spans="1:33" ht="48">
      <c r="A235" s="10">
        <v>227</v>
      </c>
      <c r="B235" s="11" t="s">
        <v>26</v>
      </c>
      <c r="C235" s="11" t="s">
        <v>305</v>
      </c>
      <c r="D235" s="11" t="s">
        <v>655</v>
      </c>
      <c r="E235" s="11" t="s">
        <v>685</v>
      </c>
      <c r="F235" s="11" t="s">
        <v>817</v>
      </c>
      <c r="G235" s="11" t="s">
        <v>317</v>
      </c>
      <c r="H235" s="11">
        <v>11</v>
      </c>
      <c r="I235" s="116">
        <v>0</v>
      </c>
      <c r="J235" s="117">
        <v>0</v>
      </c>
      <c r="K235" s="117">
        <v>0</v>
      </c>
      <c r="L235" s="18">
        <v>140285694.5</v>
      </c>
      <c r="M235" s="18">
        <v>0</v>
      </c>
      <c r="N235" s="19">
        <v>0</v>
      </c>
      <c r="O235" s="116">
        <v>10</v>
      </c>
      <c r="P235" s="117">
        <v>6</v>
      </c>
      <c r="Q235" s="118">
        <v>60</v>
      </c>
      <c r="R235" s="20">
        <v>280571389</v>
      </c>
      <c r="S235" s="20">
        <v>0</v>
      </c>
      <c r="T235" s="21">
        <f t="shared" si="30"/>
        <v>0</v>
      </c>
      <c r="U235" s="81">
        <v>10</v>
      </c>
      <c r="V235" s="48">
        <v>10</v>
      </c>
      <c r="W235" s="48">
        <v>100</v>
      </c>
      <c r="X235" s="20">
        <v>280571389</v>
      </c>
      <c r="Y235" s="20">
        <v>186238989</v>
      </c>
      <c r="Z235" s="38">
        <f t="shared" si="28"/>
        <v>66.378467763154575</v>
      </c>
      <c r="AA235" s="48">
        <v>0</v>
      </c>
      <c r="AB235" s="49">
        <v>0</v>
      </c>
      <c r="AC235" s="50">
        <v>0</v>
      </c>
      <c r="AD235" s="47">
        <v>0</v>
      </c>
      <c r="AE235" s="47">
        <v>0</v>
      </c>
      <c r="AF235" s="46">
        <v>0</v>
      </c>
      <c r="AG235" s="17" t="s">
        <v>52</v>
      </c>
    </row>
    <row r="236" spans="1:33" ht="48">
      <c r="A236" s="10">
        <v>228</v>
      </c>
      <c r="B236" s="11" t="s">
        <v>26</v>
      </c>
      <c r="C236" s="11" t="s">
        <v>318</v>
      </c>
      <c r="D236" s="11" t="s">
        <v>655</v>
      </c>
      <c r="E236" s="11" t="s">
        <v>666</v>
      </c>
      <c r="F236" s="11" t="s">
        <v>812</v>
      </c>
      <c r="G236" s="11" t="s">
        <v>319</v>
      </c>
      <c r="H236" s="11">
        <v>8</v>
      </c>
      <c r="I236" s="116">
        <v>2</v>
      </c>
      <c r="J236" s="117">
        <v>0</v>
      </c>
      <c r="K236" s="117">
        <f t="shared" ref="K236:K257" si="31">SUM(J236/I236*100)</f>
        <v>0</v>
      </c>
      <c r="L236" s="18">
        <v>39208430</v>
      </c>
      <c r="M236" s="18">
        <v>34462050</v>
      </c>
      <c r="N236" s="19">
        <v>87.894491057152763</v>
      </c>
      <c r="O236" s="116">
        <v>2</v>
      </c>
      <c r="P236" s="117">
        <v>0</v>
      </c>
      <c r="Q236" s="118">
        <v>0</v>
      </c>
      <c r="R236" s="20">
        <v>39400830.200000003</v>
      </c>
      <c r="S236" s="20">
        <v>39400830.200000003</v>
      </c>
      <c r="T236" s="21">
        <f t="shared" si="30"/>
        <v>100</v>
      </c>
      <c r="U236" s="81">
        <v>2</v>
      </c>
      <c r="V236" s="48">
        <v>2</v>
      </c>
      <c r="W236" s="48">
        <v>100</v>
      </c>
      <c r="X236" s="20">
        <v>79042250</v>
      </c>
      <c r="Y236" s="20">
        <v>42407838</v>
      </c>
      <c r="Z236" s="38">
        <f t="shared" si="28"/>
        <v>53.652113901109857</v>
      </c>
      <c r="AA236" s="48">
        <v>2</v>
      </c>
      <c r="AB236" s="49">
        <v>0</v>
      </c>
      <c r="AC236" s="50">
        <v>0</v>
      </c>
      <c r="AD236" s="45">
        <v>44104151</v>
      </c>
      <c r="AE236" s="47">
        <v>0</v>
      </c>
      <c r="AF236" s="46">
        <v>0</v>
      </c>
      <c r="AG236" s="17" t="s">
        <v>52</v>
      </c>
    </row>
    <row r="237" spans="1:33" ht="48">
      <c r="A237" s="10">
        <v>229</v>
      </c>
      <c r="B237" s="11" t="s">
        <v>26</v>
      </c>
      <c r="C237" s="11" t="s">
        <v>318</v>
      </c>
      <c r="D237" s="11" t="s">
        <v>655</v>
      </c>
      <c r="E237" s="11" t="s">
        <v>666</v>
      </c>
      <c r="F237" s="11" t="s">
        <v>812</v>
      </c>
      <c r="G237" s="11" t="s">
        <v>320</v>
      </c>
      <c r="H237" s="11">
        <v>792</v>
      </c>
      <c r="I237" s="116">
        <v>99</v>
      </c>
      <c r="J237" s="117">
        <v>89</v>
      </c>
      <c r="K237" s="136">
        <f t="shared" si="31"/>
        <v>89.898989898989896</v>
      </c>
      <c r="L237" s="18">
        <v>38334191</v>
      </c>
      <c r="M237" s="18">
        <v>100000000</v>
      </c>
      <c r="N237" s="19">
        <v>260.86372867500972</v>
      </c>
      <c r="O237" s="116">
        <v>247</v>
      </c>
      <c r="P237" s="117">
        <v>497</v>
      </c>
      <c r="Q237" s="118">
        <v>201.21457489878543</v>
      </c>
      <c r="R237" s="20">
        <v>39867558.640000001</v>
      </c>
      <c r="S237" s="20">
        <v>39477081</v>
      </c>
      <c r="T237" s="21">
        <f t="shared" si="30"/>
        <v>99.020562950628673</v>
      </c>
      <c r="U237" s="81">
        <v>248</v>
      </c>
      <c r="V237" s="48">
        <v>247</v>
      </c>
      <c r="W237" s="48">
        <v>99.596774193548384</v>
      </c>
      <c r="X237" s="20">
        <v>36451202</v>
      </c>
      <c r="Y237" s="20">
        <v>8098000</v>
      </c>
      <c r="Z237" s="38">
        <f t="shared" si="28"/>
        <v>22.216002643753697</v>
      </c>
      <c r="AA237" s="48">
        <v>198</v>
      </c>
      <c r="AB237" s="49">
        <v>138</v>
      </c>
      <c r="AC237" s="50">
        <v>69.696969696969703</v>
      </c>
      <c r="AD237" s="45">
        <v>43120751</v>
      </c>
      <c r="AE237" s="47">
        <v>18634800</v>
      </c>
      <c r="AF237" s="46">
        <v>43.215388340523106</v>
      </c>
      <c r="AG237" s="17" t="s">
        <v>52</v>
      </c>
    </row>
    <row r="238" spans="1:33" ht="36">
      <c r="A238" s="10">
        <v>230</v>
      </c>
      <c r="B238" s="11" t="s">
        <v>26</v>
      </c>
      <c r="C238" s="11" t="s">
        <v>321</v>
      </c>
      <c r="D238" s="11" t="s">
        <v>655</v>
      </c>
      <c r="E238" s="11" t="s">
        <v>666</v>
      </c>
      <c r="F238" s="11" t="s">
        <v>818</v>
      </c>
      <c r="G238" s="11" t="s">
        <v>322</v>
      </c>
      <c r="H238" s="11">
        <v>336</v>
      </c>
      <c r="I238" s="116">
        <v>40</v>
      </c>
      <c r="J238" s="117">
        <v>40</v>
      </c>
      <c r="K238" s="117">
        <f t="shared" si="31"/>
        <v>100</v>
      </c>
      <c r="L238" s="18">
        <v>40320000</v>
      </c>
      <c r="M238" s="18">
        <v>7758020</v>
      </c>
      <c r="N238" s="19">
        <v>19.24112103174603</v>
      </c>
      <c r="O238" s="116">
        <v>100</v>
      </c>
      <c r="P238" s="117">
        <v>100</v>
      </c>
      <c r="Q238" s="118">
        <v>100</v>
      </c>
      <c r="R238" s="20">
        <v>136500000</v>
      </c>
      <c r="S238" s="20">
        <v>22300000</v>
      </c>
      <c r="T238" s="21">
        <f t="shared" si="30"/>
        <v>16.336996336996336</v>
      </c>
      <c r="U238" s="81">
        <v>100</v>
      </c>
      <c r="V238" s="48">
        <v>132</v>
      </c>
      <c r="W238" s="48">
        <v>132</v>
      </c>
      <c r="X238" s="20">
        <v>59220000</v>
      </c>
      <c r="Y238" s="20">
        <v>30115133.329999998</v>
      </c>
      <c r="Z238" s="38">
        <f t="shared" si="28"/>
        <v>50.852977592029717</v>
      </c>
      <c r="AA238" s="48">
        <v>96</v>
      </c>
      <c r="AB238" s="49">
        <v>90</v>
      </c>
      <c r="AC238" s="50">
        <v>93.75</v>
      </c>
      <c r="AD238" s="45">
        <v>45354516</v>
      </c>
      <c r="AE238" s="47">
        <v>14341500</v>
      </c>
      <c r="AF238" s="46">
        <v>31.620886440503522</v>
      </c>
      <c r="AG238" s="17" t="s">
        <v>52</v>
      </c>
    </row>
    <row r="239" spans="1:33" ht="72">
      <c r="A239" s="10">
        <v>231</v>
      </c>
      <c r="B239" s="11" t="s">
        <v>26</v>
      </c>
      <c r="C239" s="11" t="s">
        <v>321</v>
      </c>
      <c r="D239" s="11" t="s">
        <v>655</v>
      </c>
      <c r="E239" s="11" t="s">
        <v>666</v>
      </c>
      <c r="F239" s="11" t="s">
        <v>807</v>
      </c>
      <c r="G239" s="11" t="s">
        <v>323</v>
      </c>
      <c r="H239" s="11">
        <v>8</v>
      </c>
      <c r="I239" s="116">
        <v>1</v>
      </c>
      <c r="J239" s="117">
        <v>1</v>
      </c>
      <c r="K239" s="117">
        <f t="shared" si="31"/>
        <v>100</v>
      </c>
      <c r="L239" s="18">
        <v>40080000</v>
      </c>
      <c r="M239" s="18">
        <v>4922346</v>
      </c>
      <c r="N239" s="19">
        <v>12.281302395209581</v>
      </c>
      <c r="O239" s="116">
        <v>3</v>
      </c>
      <c r="P239" s="117">
        <v>3</v>
      </c>
      <c r="Q239" s="118">
        <v>100</v>
      </c>
      <c r="R239" s="20">
        <v>49466000</v>
      </c>
      <c r="S239" s="20">
        <v>22244766</v>
      </c>
      <c r="T239" s="21">
        <f t="shared" si="30"/>
        <v>44.96980956616666</v>
      </c>
      <c r="U239" s="81">
        <v>2</v>
      </c>
      <c r="V239" s="48">
        <v>2</v>
      </c>
      <c r="W239" s="48">
        <v>100</v>
      </c>
      <c r="X239" s="20">
        <v>92272750</v>
      </c>
      <c r="Y239" s="20">
        <v>30115133.329999998</v>
      </c>
      <c r="Z239" s="38">
        <f t="shared" si="28"/>
        <v>32.637082269684171</v>
      </c>
      <c r="AA239" s="48">
        <v>2</v>
      </c>
      <c r="AB239" s="49">
        <v>5</v>
      </c>
      <c r="AC239" s="50">
        <v>250</v>
      </c>
      <c r="AD239" s="45">
        <v>45084548</v>
      </c>
      <c r="AE239" s="47">
        <v>14341500</v>
      </c>
      <c r="AF239" s="46">
        <v>31.81023351947545</v>
      </c>
      <c r="AG239" s="17" t="s">
        <v>52</v>
      </c>
    </row>
    <row r="240" spans="1:33" ht="36">
      <c r="A240" s="10">
        <v>232</v>
      </c>
      <c r="B240" s="11" t="s">
        <v>26</v>
      </c>
      <c r="C240" s="11" t="s">
        <v>321</v>
      </c>
      <c r="D240" s="11" t="s">
        <v>655</v>
      </c>
      <c r="E240" s="11" t="s">
        <v>666</v>
      </c>
      <c r="F240" s="11" t="s">
        <v>819</v>
      </c>
      <c r="G240" s="11" t="s">
        <v>324</v>
      </c>
      <c r="H240" s="11">
        <v>1</v>
      </c>
      <c r="I240" s="116">
        <v>0.25</v>
      </c>
      <c r="J240" s="117">
        <v>0</v>
      </c>
      <c r="K240" s="117">
        <f t="shared" si="31"/>
        <v>0</v>
      </c>
      <c r="L240" s="18">
        <v>400000000</v>
      </c>
      <c r="M240" s="18">
        <v>0</v>
      </c>
      <c r="N240" s="19">
        <v>0</v>
      </c>
      <c r="O240" s="116">
        <v>0.25</v>
      </c>
      <c r="P240" s="117">
        <v>0</v>
      </c>
      <c r="Q240" s="118">
        <v>0</v>
      </c>
      <c r="R240" s="20">
        <v>100000000</v>
      </c>
      <c r="S240" s="20">
        <v>0</v>
      </c>
      <c r="T240" s="21">
        <f t="shared" si="30"/>
        <v>0</v>
      </c>
      <c r="U240" s="81">
        <v>0.25</v>
      </c>
      <c r="V240" s="48">
        <v>0</v>
      </c>
      <c r="W240" s="48">
        <v>0</v>
      </c>
      <c r="X240" s="20">
        <v>0</v>
      </c>
      <c r="Y240" s="20">
        <v>0</v>
      </c>
      <c r="Z240" s="38">
        <v>0</v>
      </c>
      <c r="AA240" s="48">
        <v>0.25</v>
      </c>
      <c r="AB240" s="49">
        <v>0</v>
      </c>
      <c r="AC240" s="50">
        <v>0</v>
      </c>
      <c r="AD240" s="45">
        <v>449945600</v>
      </c>
      <c r="AE240" s="45">
        <v>0</v>
      </c>
      <c r="AF240" s="46">
        <v>0</v>
      </c>
      <c r="AG240" s="17" t="s">
        <v>52</v>
      </c>
    </row>
    <row r="241" spans="1:33" ht="60">
      <c r="A241" s="10">
        <v>233</v>
      </c>
      <c r="B241" s="11" t="s">
        <v>26</v>
      </c>
      <c r="C241" s="11" t="s">
        <v>321</v>
      </c>
      <c r="D241" s="11" t="s">
        <v>655</v>
      </c>
      <c r="E241" s="11" t="s">
        <v>687</v>
      </c>
      <c r="F241" s="11" t="s">
        <v>820</v>
      </c>
      <c r="G241" s="11" t="s">
        <v>325</v>
      </c>
      <c r="H241" s="11">
        <v>120</v>
      </c>
      <c r="I241" s="116">
        <v>20</v>
      </c>
      <c r="J241" s="117">
        <v>20</v>
      </c>
      <c r="K241" s="117">
        <f t="shared" si="31"/>
        <v>100</v>
      </c>
      <c r="L241" s="18">
        <v>39600000</v>
      </c>
      <c r="M241" s="18">
        <v>8113360</v>
      </c>
      <c r="N241" s="19">
        <v>20.488282828282827</v>
      </c>
      <c r="O241" s="116">
        <v>33</v>
      </c>
      <c r="P241" s="117">
        <v>33</v>
      </c>
      <c r="Q241" s="118">
        <v>100</v>
      </c>
      <c r="R241" s="20">
        <v>49466000</v>
      </c>
      <c r="S241" s="20">
        <v>22243000</v>
      </c>
      <c r="T241" s="21">
        <f t="shared" si="30"/>
        <v>44.966239437189181</v>
      </c>
      <c r="U241" s="81">
        <v>33</v>
      </c>
      <c r="V241" s="48">
        <v>120</v>
      </c>
      <c r="W241" s="48">
        <v>363.63636363636363</v>
      </c>
      <c r="X241" s="20">
        <v>42831360</v>
      </c>
      <c r="Y241" s="20">
        <v>30115133.329999998</v>
      </c>
      <c r="Z241" s="38">
        <f t="shared" si="28"/>
        <v>70.310943500276423</v>
      </c>
      <c r="AA241" s="48">
        <v>34</v>
      </c>
      <c r="AB241" s="49">
        <v>20</v>
      </c>
      <c r="AC241" s="50">
        <v>58.82352941176471</v>
      </c>
      <c r="AD241" s="45">
        <v>44544614</v>
      </c>
      <c r="AE241" s="47">
        <v>51400000</v>
      </c>
      <c r="AF241" s="46">
        <v>115.38993243941904</v>
      </c>
      <c r="AG241" s="17" t="s">
        <v>52</v>
      </c>
    </row>
    <row r="242" spans="1:33" ht="48">
      <c r="A242" s="10">
        <v>234</v>
      </c>
      <c r="B242" s="11" t="s">
        <v>26</v>
      </c>
      <c r="C242" s="11" t="s">
        <v>326</v>
      </c>
      <c r="D242" s="11" t="s">
        <v>655</v>
      </c>
      <c r="E242" s="11" t="s">
        <v>666</v>
      </c>
      <c r="F242" s="11" t="s">
        <v>714</v>
      </c>
      <c r="G242" s="11" t="s">
        <v>327</v>
      </c>
      <c r="H242" s="11">
        <v>420</v>
      </c>
      <c r="I242" s="116">
        <v>50</v>
      </c>
      <c r="J242" s="117">
        <v>10</v>
      </c>
      <c r="K242" s="117">
        <f t="shared" si="31"/>
        <v>20</v>
      </c>
      <c r="L242" s="18">
        <v>100000000</v>
      </c>
      <c r="M242" s="18">
        <v>10714286</v>
      </c>
      <c r="N242" s="19">
        <v>10.714286000000001</v>
      </c>
      <c r="O242" s="116">
        <v>165</v>
      </c>
      <c r="P242" s="117">
        <v>165</v>
      </c>
      <c r="Q242" s="118">
        <v>100</v>
      </c>
      <c r="R242" s="20">
        <v>110847000</v>
      </c>
      <c r="S242" s="20">
        <v>110847000</v>
      </c>
      <c r="T242" s="21">
        <f t="shared" si="30"/>
        <v>100</v>
      </c>
      <c r="U242" s="81">
        <v>125</v>
      </c>
      <c r="V242" s="48">
        <v>180</v>
      </c>
      <c r="W242" s="48">
        <v>144</v>
      </c>
      <c r="X242" s="20">
        <v>115939600</v>
      </c>
      <c r="Y242" s="20">
        <v>108033888</v>
      </c>
      <c r="Z242" s="38">
        <f t="shared" si="28"/>
        <v>93.181180545732431</v>
      </c>
      <c r="AA242" s="48">
        <v>80</v>
      </c>
      <c r="AB242" s="49">
        <v>78</v>
      </c>
      <c r="AC242" s="50">
        <v>97.5</v>
      </c>
      <c r="AD242" s="45">
        <v>112486400</v>
      </c>
      <c r="AE242" s="47">
        <v>15000000</v>
      </c>
      <c r="AF242" s="46">
        <v>13.334945380063722</v>
      </c>
      <c r="AG242" s="17" t="s">
        <v>52</v>
      </c>
    </row>
    <row r="243" spans="1:33" ht="48">
      <c r="A243" s="10">
        <v>235</v>
      </c>
      <c r="B243" s="11" t="s">
        <v>26</v>
      </c>
      <c r="C243" s="11" t="s">
        <v>326</v>
      </c>
      <c r="D243" s="11" t="s">
        <v>655</v>
      </c>
      <c r="E243" s="11" t="s">
        <v>666</v>
      </c>
      <c r="F243" s="11" t="s">
        <v>714</v>
      </c>
      <c r="G243" s="11" t="s">
        <v>328</v>
      </c>
      <c r="H243" s="11">
        <v>114</v>
      </c>
      <c r="I243" s="116">
        <v>14</v>
      </c>
      <c r="J243" s="117">
        <v>3</v>
      </c>
      <c r="K243" s="136">
        <f t="shared" si="31"/>
        <v>21.428571428571427</v>
      </c>
      <c r="L243" s="18">
        <v>50000000</v>
      </c>
      <c r="M243" s="18">
        <v>200000000</v>
      </c>
      <c r="N243" s="19">
        <v>400</v>
      </c>
      <c r="O243" s="116">
        <v>35</v>
      </c>
      <c r="P243" s="117">
        <v>35</v>
      </c>
      <c r="Q243" s="118">
        <v>100</v>
      </c>
      <c r="R243" s="20">
        <v>65500000</v>
      </c>
      <c r="S243" s="20">
        <v>65500000</v>
      </c>
      <c r="T243" s="21">
        <f t="shared" si="30"/>
        <v>100</v>
      </c>
      <c r="U243" s="81">
        <v>35</v>
      </c>
      <c r="V243" s="48">
        <v>30</v>
      </c>
      <c r="W243" s="48">
        <v>85.714285714285708</v>
      </c>
      <c r="X243" s="20">
        <v>54520000</v>
      </c>
      <c r="Y243" s="20">
        <v>30247068</v>
      </c>
      <c r="Z243" s="38">
        <f t="shared" si="28"/>
        <v>55.478848129126924</v>
      </c>
      <c r="AA243" s="48">
        <v>30</v>
      </c>
      <c r="AB243" s="49">
        <v>5</v>
      </c>
      <c r="AC243" s="50">
        <v>16.666666666666664</v>
      </c>
      <c r="AD243" s="45">
        <v>56243200</v>
      </c>
      <c r="AE243" s="47">
        <v>0</v>
      </c>
      <c r="AF243" s="46">
        <v>0</v>
      </c>
      <c r="AG243" s="17" t="s">
        <v>52</v>
      </c>
    </row>
    <row r="244" spans="1:33" ht="72">
      <c r="A244" s="10">
        <v>236</v>
      </c>
      <c r="B244" s="11" t="s">
        <v>26</v>
      </c>
      <c r="C244" s="11" t="s">
        <v>326</v>
      </c>
      <c r="D244" s="11" t="s">
        <v>655</v>
      </c>
      <c r="E244" s="11" t="s">
        <v>666</v>
      </c>
      <c r="F244" s="11" t="s">
        <v>821</v>
      </c>
      <c r="G244" s="11" t="s">
        <v>329</v>
      </c>
      <c r="H244" s="11">
        <v>42</v>
      </c>
      <c r="I244" s="116">
        <v>5</v>
      </c>
      <c r="J244" s="117">
        <v>5</v>
      </c>
      <c r="K244" s="117">
        <f t="shared" si="31"/>
        <v>100</v>
      </c>
      <c r="L244" s="18">
        <v>200000000</v>
      </c>
      <c r="M244" s="18">
        <v>63274214</v>
      </c>
      <c r="N244" s="19">
        <v>31.637106999999997</v>
      </c>
      <c r="O244" s="116">
        <v>12</v>
      </c>
      <c r="P244" s="117">
        <v>12</v>
      </c>
      <c r="Q244" s="118">
        <v>100</v>
      </c>
      <c r="R244" s="20">
        <v>238025625</v>
      </c>
      <c r="S244" s="20">
        <v>88569904</v>
      </c>
      <c r="T244" s="21">
        <f t="shared" si="30"/>
        <v>37.210239023634536</v>
      </c>
      <c r="U244" s="81">
        <v>12</v>
      </c>
      <c r="V244" s="48">
        <v>17</v>
      </c>
      <c r="W244" s="48">
        <v>141.66666666666669</v>
      </c>
      <c r="X244" s="20">
        <v>207900000</v>
      </c>
      <c r="Y244" s="20">
        <v>136320000</v>
      </c>
      <c r="Z244" s="38">
        <f t="shared" si="28"/>
        <v>65.569985569985562</v>
      </c>
      <c r="AA244" s="48">
        <v>13</v>
      </c>
      <c r="AB244" s="49">
        <v>13</v>
      </c>
      <c r="AC244" s="50">
        <v>100</v>
      </c>
      <c r="AD244" s="45">
        <v>224972800</v>
      </c>
      <c r="AE244" s="47">
        <v>3316657</v>
      </c>
      <c r="AF244" s="46">
        <v>1.4742479979802003</v>
      </c>
      <c r="AG244" s="17" t="s">
        <v>52</v>
      </c>
    </row>
    <row r="245" spans="1:33" ht="84">
      <c r="A245" s="10">
        <v>237</v>
      </c>
      <c r="B245" s="11" t="s">
        <v>26</v>
      </c>
      <c r="C245" s="11" t="s">
        <v>326</v>
      </c>
      <c r="D245" s="11" t="s">
        <v>655</v>
      </c>
      <c r="E245" s="11" t="s">
        <v>688</v>
      </c>
      <c r="F245" s="11" t="s">
        <v>822</v>
      </c>
      <c r="G245" s="11" t="s">
        <v>330</v>
      </c>
      <c r="H245" s="11">
        <v>42</v>
      </c>
      <c r="I245" s="116">
        <v>5</v>
      </c>
      <c r="J245" s="117">
        <v>5</v>
      </c>
      <c r="K245" s="117">
        <f t="shared" si="31"/>
        <v>100</v>
      </c>
      <c r="L245" s="18">
        <v>63274214</v>
      </c>
      <c r="M245" s="18">
        <v>10337158</v>
      </c>
      <c r="N245" s="19">
        <v>16.337078481923143</v>
      </c>
      <c r="O245" s="116">
        <v>12</v>
      </c>
      <c r="P245" s="117">
        <v>12</v>
      </c>
      <c r="Q245" s="118">
        <v>100</v>
      </c>
      <c r="R245" s="20">
        <v>64883225.200000003</v>
      </c>
      <c r="S245" s="20">
        <v>64883225.200000003</v>
      </c>
      <c r="T245" s="21">
        <f t="shared" si="30"/>
        <v>100</v>
      </c>
      <c r="U245" s="81">
        <v>12</v>
      </c>
      <c r="V245" s="48">
        <v>12</v>
      </c>
      <c r="W245" s="48">
        <v>100</v>
      </c>
      <c r="X245" s="20">
        <v>136874779.72</v>
      </c>
      <c r="Y245" s="20">
        <v>96418765</v>
      </c>
      <c r="Z245" s="38">
        <f t="shared" si="28"/>
        <v>70.443046700963123</v>
      </c>
      <c r="AA245" s="48">
        <v>13</v>
      </c>
      <c r="AB245" s="49">
        <v>9</v>
      </c>
      <c r="AC245" s="50">
        <v>69.230769230769226</v>
      </c>
      <c r="AD245" s="45">
        <v>71174885</v>
      </c>
      <c r="AE245" s="47">
        <v>12200000</v>
      </c>
      <c r="AF245" s="46">
        <v>17.140877712693179</v>
      </c>
      <c r="AG245" s="17" t="s">
        <v>52</v>
      </c>
    </row>
    <row r="246" spans="1:33" ht="48">
      <c r="A246" s="10">
        <v>238</v>
      </c>
      <c r="B246" s="11" t="s">
        <v>26</v>
      </c>
      <c r="C246" s="11" t="s">
        <v>331</v>
      </c>
      <c r="D246" s="11" t="s">
        <v>655</v>
      </c>
      <c r="E246" s="11" t="s">
        <v>687</v>
      </c>
      <c r="F246" s="11" t="s">
        <v>820</v>
      </c>
      <c r="G246" s="11" t="s">
        <v>332</v>
      </c>
      <c r="H246" s="11">
        <v>2000</v>
      </c>
      <c r="I246" s="116">
        <v>500</v>
      </c>
      <c r="J246" s="117">
        <v>283</v>
      </c>
      <c r="K246" s="117">
        <f t="shared" si="31"/>
        <v>56.599999999999994</v>
      </c>
      <c r="L246" s="18">
        <v>485073242.19</v>
      </c>
      <c r="M246" s="18">
        <v>18782500</v>
      </c>
      <c r="N246" s="19">
        <v>3.8720956685223671</v>
      </c>
      <c r="O246" s="116">
        <v>500</v>
      </c>
      <c r="P246" s="117">
        <v>515</v>
      </c>
      <c r="Q246" s="118">
        <v>103</v>
      </c>
      <c r="R246" s="20">
        <v>120058593.75</v>
      </c>
      <c r="S246" s="20">
        <v>30735000</v>
      </c>
      <c r="T246" s="21">
        <f t="shared" si="30"/>
        <v>25.6</v>
      </c>
      <c r="U246" s="81">
        <v>500</v>
      </c>
      <c r="V246" s="48">
        <v>500</v>
      </c>
      <c r="W246" s="48">
        <v>100</v>
      </c>
      <c r="X246" s="20">
        <v>240117187.5</v>
      </c>
      <c r="Y246" s="20">
        <v>39386333</v>
      </c>
      <c r="Z246" s="38">
        <f t="shared" si="28"/>
        <v>16.402962824141859</v>
      </c>
      <c r="AA246" s="48">
        <v>500</v>
      </c>
      <c r="AB246" s="49">
        <v>597</v>
      </c>
      <c r="AC246" s="50">
        <v>119.39999999999999</v>
      </c>
      <c r="AD246" s="45">
        <v>120058594</v>
      </c>
      <c r="AE246" s="45">
        <v>23905000</v>
      </c>
      <c r="AF246" s="46">
        <v>19.911111069649877</v>
      </c>
      <c r="AG246" s="17" t="s">
        <v>52</v>
      </c>
    </row>
    <row r="247" spans="1:33" ht="60">
      <c r="A247" s="10">
        <v>239</v>
      </c>
      <c r="B247" s="11" t="s">
        <v>26</v>
      </c>
      <c r="C247" s="11" t="s">
        <v>331</v>
      </c>
      <c r="D247" s="11" t="s">
        <v>655</v>
      </c>
      <c r="E247" s="11" t="s">
        <v>687</v>
      </c>
      <c r="F247" s="11" t="s">
        <v>823</v>
      </c>
      <c r="G247" s="11" t="s">
        <v>333</v>
      </c>
      <c r="H247" s="11">
        <v>48</v>
      </c>
      <c r="I247" s="116">
        <v>48</v>
      </c>
      <c r="J247" s="117">
        <v>48</v>
      </c>
      <c r="K247" s="117">
        <f t="shared" si="31"/>
        <v>100</v>
      </c>
      <c r="L247" s="18">
        <v>11641757.810000001</v>
      </c>
      <c r="M247" s="18">
        <v>7285333</v>
      </c>
      <c r="N247" s="19">
        <v>62.579321086220055</v>
      </c>
      <c r="O247" s="116">
        <v>48</v>
      </c>
      <c r="P247" s="117">
        <v>48</v>
      </c>
      <c r="Q247" s="118">
        <v>100</v>
      </c>
      <c r="R247" s="20">
        <v>2881406.25</v>
      </c>
      <c r="S247" s="20">
        <v>13660000</v>
      </c>
      <c r="T247" s="21">
        <f t="shared" si="30"/>
        <v>474.07407407407408</v>
      </c>
      <c r="U247" s="81">
        <v>48</v>
      </c>
      <c r="V247" s="48">
        <v>48</v>
      </c>
      <c r="W247" s="48">
        <v>100</v>
      </c>
      <c r="X247" s="20">
        <v>5762812.5</v>
      </c>
      <c r="Y247" s="20">
        <v>35857500</v>
      </c>
      <c r="Z247" s="38">
        <f t="shared" si="28"/>
        <v>622.22222222222229</v>
      </c>
      <c r="AA247" s="48">
        <v>48</v>
      </c>
      <c r="AB247" s="49">
        <v>48</v>
      </c>
      <c r="AC247" s="50">
        <v>100</v>
      </c>
      <c r="AD247" s="45">
        <v>2881406</v>
      </c>
      <c r="AE247" s="45">
        <v>34150000</v>
      </c>
      <c r="AF247" s="46">
        <v>1185.1852880156423</v>
      </c>
      <c r="AG247" s="17" t="s">
        <v>52</v>
      </c>
    </row>
    <row r="248" spans="1:33" ht="72">
      <c r="A248" s="10">
        <v>240</v>
      </c>
      <c r="B248" s="11" t="s">
        <v>26</v>
      </c>
      <c r="C248" s="11" t="s">
        <v>334</v>
      </c>
      <c r="D248" s="11" t="s">
        <v>656</v>
      </c>
      <c r="E248" s="11" t="s">
        <v>664</v>
      </c>
      <c r="F248" s="11" t="s">
        <v>824</v>
      </c>
      <c r="G248" s="11" t="s">
        <v>335</v>
      </c>
      <c r="H248" s="11">
        <v>4000</v>
      </c>
      <c r="I248" s="116">
        <v>4000</v>
      </c>
      <c r="J248" s="117">
        <v>3533</v>
      </c>
      <c r="K248" s="117">
        <f t="shared" si="31"/>
        <v>88.325000000000003</v>
      </c>
      <c r="L248" s="18">
        <v>3383750600</v>
      </c>
      <c r="M248" s="18">
        <v>3100000000</v>
      </c>
      <c r="N248" s="19">
        <v>91.614316965322445</v>
      </c>
      <c r="O248" s="116">
        <v>4000</v>
      </c>
      <c r="P248" s="117">
        <v>1800</v>
      </c>
      <c r="Q248" s="118">
        <v>45</v>
      </c>
      <c r="R248" s="20">
        <v>6866013718</v>
      </c>
      <c r="S248" s="20">
        <v>860626107</v>
      </c>
      <c r="T248" s="21">
        <f t="shared" si="30"/>
        <v>12.534581816284103</v>
      </c>
      <c r="U248" s="81">
        <v>4000</v>
      </c>
      <c r="V248" s="48">
        <v>4000</v>
      </c>
      <c r="W248" s="48">
        <v>100</v>
      </c>
      <c r="X248" s="20">
        <v>3883731012</v>
      </c>
      <c r="Y248" s="20">
        <v>1082529790</v>
      </c>
      <c r="Z248" s="38">
        <f t="shared" si="28"/>
        <v>27.873449182118588</v>
      </c>
      <c r="AA248" s="48">
        <v>4000</v>
      </c>
      <c r="AB248" s="49">
        <v>7591</v>
      </c>
      <c r="AC248" s="50">
        <v>189.77500000000001</v>
      </c>
      <c r="AD248" s="45">
        <v>3506741235</v>
      </c>
      <c r="AE248" s="45">
        <v>3688242942</v>
      </c>
      <c r="AF248" s="46">
        <v>105.17579413013063</v>
      </c>
      <c r="AG248" s="17" t="s">
        <v>29</v>
      </c>
    </row>
    <row r="249" spans="1:33" ht="72">
      <c r="A249" s="10">
        <v>241</v>
      </c>
      <c r="B249" s="11" t="s">
        <v>26</v>
      </c>
      <c r="C249" s="11" t="s">
        <v>334</v>
      </c>
      <c r="D249" s="11" t="s">
        <v>655</v>
      </c>
      <c r="E249" s="11" t="s">
        <v>666</v>
      </c>
      <c r="F249" s="11" t="s">
        <v>714</v>
      </c>
      <c r="G249" s="11" t="s">
        <v>336</v>
      </c>
      <c r="H249" s="11">
        <v>3900</v>
      </c>
      <c r="I249" s="116">
        <v>3900</v>
      </c>
      <c r="J249" s="117">
        <v>327</v>
      </c>
      <c r="K249" s="136">
        <f t="shared" si="31"/>
        <v>8.384615384615385</v>
      </c>
      <c r="L249" s="18">
        <v>123287200</v>
      </c>
      <c r="M249" s="18">
        <v>62155193</v>
      </c>
      <c r="N249" s="19">
        <v>50.414960352737346</v>
      </c>
      <c r="O249" s="116">
        <v>3900</v>
      </c>
      <c r="P249" s="117">
        <v>3962</v>
      </c>
      <c r="Q249" s="118">
        <v>101.58974358974359</v>
      </c>
      <c r="R249" s="20">
        <v>128218688</v>
      </c>
      <c r="S249" s="20">
        <v>128218688</v>
      </c>
      <c r="T249" s="21">
        <f t="shared" si="30"/>
        <v>100</v>
      </c>
      <c r="U249" s="81">
        <v>3900</v>
      </c>
      <c r="V249" s="48">
        <v>3945</v>
      </c>
      <c r="W249" s="48">
        <v>101.15384615384615</v>
      </c>
      <c r="X249" s="20">
        <v>157183363</v>
      </c>
      <c r="Y249" s="20">
        <v>53347436</v>
      </c>
      <c r="Z249" s="38">
        <f t="shared" si="28"/>
        <v>33.93961993293145</v>
      </c>
      <c r="AA249" s="48">
        <v>3900</v>
      </c>
      <c r="AB249" s="49">
        <v>1795</v>
      </c>
      <c r="AC249" s="50">
        <v>46.025641025641022</v>
      </c>
      <c r="AD249" s="45">
        <v>138681333</v>
      </c>
      <c r="AE249" s="47">
        <v>6400000</v>
      </c>
      <c r="AF249" s="46">
        <v>4.6148965124239183</v>
      </c>
      <c r="AG249" s="17" t="s">
        <v>52</v>
      </c>
    </row>
    <row r="250" spans="1:33" ht="84">
      <c r="A250" s="10">
        <v>242</v>
      </c>
      <c r="B250" s="11" t="s">
        <v>26</v>
      </c>
      <c r="C250" s="11" t="s">
        <v>337</v>
      </c>
      <c r="D250" s="11" t="s">
        <v>655</v>
      </c>
      <c r="E250" s="11" t="s">
        <v>666</v>
      </c>
      <c r="F250" s="11" t="s">
        <v>825</v>
      </c>
      <c r="G250" s="11" t="s">
        <v>338</v>
      </c>
      <c r="H250" s="11">
        <v>100</v>
      </c>
      <c r="I250" s="116">
        <v>10</v>
      </c>
      <c r="J250" s="117">
        <v>10</v>
      </c>
      <c r="K250" s="117">
        <f t="shared" si="31"/>
        <v>100</v>
      </c>
      <c r="L250" s="18">
        <v>62155193</v>
      </c>
      <c r="M250" s="18">
        <v>8155193</v>
      </c>
      <c r="N250" s="19">
        <v>13.120694517029333</v>
      </c>
      <c r="O250" s="116">
        <v>35</v>
      </c>
      <c r="P250" s="117">
        <v>35</v>
      </c>
      <c r="Q250" s="118">
        <v>100</v>
      </c>
      <c r="R250" s="20">
        <v>235200000</v>
      </c>
      <c r="S250" s="20">
        <v>59467601</v>
      </c>
      <c r="T250" s="21">
        <f t="shared" si="30"/>
        <v>25.283843962585035</v>
      </c>
      <c r="U250" s="81">
        <v>35</v>
      </c>
      <c r="V250" s="48">
        <v>31</v>
      </c>
      <c r="W250" s="48">
        <v>88.571428571428569</v>
      </c>
      <c r="X250" s="20">
        <v>202236300</v>
      </c>
      <c r="Y250" s="20">
        <v>43227058</v>
      </c>
      <c r="Z250" s="38">
        <f t="shared" si="28"/>
        <v>21.374529696201918</v>
      </c>
      <c r="AA250" s="48">
        <v>20</v>
      </c>
      <c r="AB250" s="49">
        <v>17</v>
      </c>
      <c r="AC250" s="50">
        <v>85</v>
      </c>
      <c r="AD250" s="45">
        <v>69916139</v>
      </c>
      <c r="AE250" s="47">
        <v>11652600</v>
      </c>
      <c r="AF250" s="46">
        <v>16.666538179403755</v>
      </c>
      <c r="AG250" s="17" t="s">
        <v>52</v>
      </c>
    </row>
    <row r="251" spans="1:33" ht="96">
      <c r="A251" s="10">
        <v>243</v>
      </c>
      <c r="B251" s="11" t="s">
        <v>26</v>
      </c>
      <c r="C251" s="11" t="s">
        <v>337</v>
      </c>
      <c r="D251" s="11" t="s">
        <v>655</v>
      </c>
      <c r="E251" s="11" t="s">
        <v>666</v>
      </c>
      <c r="F251" s="11" t="s">
        <v>825</v>
      </c>
      <c r="G251" s="11" t="s">
        <v>339</v>
      </c>
      <c r="H251" s="11">
        <v>500</v>
      </c>
      <c r="I251" s="116">
        <v>100</v>
      </c>
      <c r="J251" s="117">
        <v>4</v>
      </c>
      <c r="K251" s="117">
        <f t="shared" si="31"/>
        <v>4</v>
      </c>
      <c r="L251" s="18">
        <v>62155193</v>
      </c>
      <c r="M251" s="18">
        <v>8287359</v>
      </c>
      <c r="N251" s="19">
        <v>13.333333226074931</v>
      </c>
      <c r="O251" s="116">
        <v>200</v>
      </c>
      <c r="P251" s="117">
        <v>200</v>
      </c>
      <c r="Q251" s="118">
        <v>100</v>
      </c>
      <c r="R251" s="20">
        <v>8000000</v>
      </c>
      <c r="S251" s="20">
        <v>59467601</v>
      </c>
      <c r="T251" s="21">
        <f t="shared" si="30"/>
        <v>743.34501250000005</v>
      </c>
      <c r="U251" s="81">
        <v>125</v>
      </c>
      <c r="V251" s="48">
        <v>200</v>
      </c>
      <c r="W251" s="48">
        <v>160</v>
      </c>
      <c r="X251" s="20">
        <v>67227057.560000002</v>
      </c>
      <c r="Y251" s="20">
        <v>31227058</v>
      </c>
      <c r="Z251" s="38">
        <f t="shared" si="28"/>
        <v>46.450133522696454</v>
      </c>
      <c r="AA251" s="48">
        <v>75</v>
      </c>
      <c r="AB251" s="49">
        <v>55</v>
      </c>
      <c r="AC251" s="50">
        <v>73.333333333333329</v>
      </c>
      <c r="AD251" s="45">
        <v>69916140</v>
      </c>
      <c r="AE251" s="47">
        <v>4496212</v>
      </c>
      <c r="AF251" s="46">
        <v>6.4308641752819877</v>
      </c>
      <c r="AG251" s="17" t="s">
        <v>52</v>
      </c>
    </row>
    <row r="252" spans="1:33" ht="60">
      <c r="A252" s="10">
        <v>244</v>
      </c>
      <c r="B252" s="11" t="s">
        <v>26</v>
      </c>
      <c r="C252" s="11" t="s">
        <v>340</v>
      </c>
      <c r="D252" s="11" t="s">
        <v>655</v>
      </c>
      <c r="E252" s="11" t="s">
        <v>666</v>
      </c>
      <c r="F252" s="11" t="s">
        <v>825</v>
      </c>
      <c r="G252" s="11" t="s">
        <v>341</v>
      </c>
      <c r="H252" s="11">
        <v>100</v>
      </c>
      <c r="I252" s="116">
        <v>10</v>
      </c>
      <c r="J252" s="117">
        <v>4</v>
      </c>
      <c r="K252" s="117">
        <f t="shared" si="31"/>
        <v>40</v>
      </c>
      <c r="L252" s="18">
        <v>62155193</v>
      </c>
      <c r="M252" s="18">
        <v>24862077</v>
      </c>
      <c r="N252" s="19">
        <v>39.999999678224796</v>
      </c>
      <c r="O252" s="116">
        <v>35</v>
      </c>
      <c r="P252" s="117">
        <v>35</v>
      </c>
      <c r="Q252" s="118">
        <v>100</v>
      </c>
      <c r="R252" s="20">
        <v>13731975</v>
      </c>
      <c r="S252" s="20">
        <v>59467601</v>
      </c>
      <c r="T252" s="21">
        <f t="shared" si="30"/>
        <v>433.05934506871733</v>
      </c>
      <c r="U252" s="81">
        <v>35</v>
      </c>
      <c r="V252" s="48">
        <v>30</v>
      </c>
      <c r="W252" s="48">
        <v>85.714285714285708</v>
      </c>
      <c r="X252" s="20">
        <v>101520000</v>
      </c>
      <c r="Y252" s="20">
        <v>37606309</v>
      </c>
      <c r="Z252" s="38">
        <f t="shared" si="28"/>
        <v>37.043251576044128</v>
      </c>
      <c r="AA252" s="48">
        <v>20</v>
      </c>
      <c r="AB252" s="49">
        <v>14</v>
      </c>
      <c r="AC252" s="50">
        <v>70</v>
      </c>
      <c r="AD252" s="45">
        <v>69916139</v>
      </c>
      <c r="AE252" s="47">
        <v>16148380</v>
      </c>
      <c r="AF252" s="46">
        <v>23.096784563575515</v>
      </c>
      <c r="AG252" s="17" t="s">
        <v>52</v>
      </c>
    </row>
    <row r="253" spans="1:33" ht="48">
      <c r="A253" s="10">
        <v>245</v>
      </c>
      <c r="B253" s="11" t="s">
        <v>26</v>
      </c>
      <c r="C253" s="11" t="s">
        <v>340</v>
      </c>
      <c r="D253" s="11" t="s">
        <v>655</v>
      </c>
      <c r="E253" s="11" t="s">
        <v>666</v>
      </c>
      <c r="F253" s="11" t="s">
        <v>825</v>
      </c>
      <c r="G253" s="11" t="s">
        <v>342</v>
      </c>
      <c r="H253" s="11">
        <v>500</v>
      </c>
      <c r="I253" s="116">
        <v>100</v>
      </c>
      <c r="J253" s="117">
        <v>100</v>
      </c>
      <c r="K253" s="117">
        <f t="shared" si="31"/>
        <v>100</v>
      </c>
      <c r="L253" s="18">
        <v>62155193</v>
      </c>
      <c r="M253" s="18">
        <v>62155193</v>
      </c>
      <c r="N253" s="19">
        <v>100</v>
      </c>
      <c r="O253" s="116">
        <v>200</v>
      </c>
      <c r="P253" s="117">
        <v>200</v>
      </c>
      <c r="Q253" s="118">
        <v>100</v>
      </c>
      <c r="R253" s="20">
        <v>9200000</v>
      </c>
      <c r="S253" s="20">
        <v>59467605</v>
      </c>
      <c r="T253" s="21">
        <f t="shared" si="30"/>
        <v>646.38701086956519</v>
      </c>
      <c r="U253" s="81">
        <v>150</v>
      </c>
      <c r="V253" s="48">
        <v>200</v>
      </c>
      <c r="W253" s="48">
        <v>133.33333333333331</v>
      </c>
      <c r="X253" s="20">
        <v>17672000</v>
      </c>
      <c r="Y253" s="20">
        <v>44818039</v>
      </c>
      <c r="Z253" s="38">
        <f t="shared" si="28"/>
        <v>253.61045156179264</v>
      </c>
      <c r="AA253" s="48">
        <v>50</v>
      </c>
      <c r="AB253" s="49">
        <v>41</v>
      </c>
      <c r="AC253" s="50">
        <v>82</v>
      </c>
      <c r="AD253" s="45">
        <v>69916140</v>
      </c>
      <c r="AE253" s="47">
        <v>0</v>
      </c>
      <c r="AF253" s="46">
        <v>0</v>
      </c>
      <c r="AG253" s="17" t="s">
        <v>52</v>
      </c>
    </row>
    <row r="254" spans="1:33" ht="48">
      <c r="A254" s="10">
        <v>246</v>
      </c>
      <c r="B254" s="11" t="s">
        <v>26</v>
      </c>
      <c r="C254" s="11" t="s">
        <v>343</v>
      </c>
      <c r="D254" s="11" t="s">
        <v>644</v>
      </c>
      <c r="E254" s="11" t="s">
        <v>668</v>
      </c>
      <c r="F254" s="11" t="s">
        <v>826</v>
      </c>
      <c r="G254" s="11" t="s">
        <v>344</v>
      </c>
      <c r="H254" s="11">
        <v>1</v>
      </c>
      <c r="I254" s="139">
        <v>0.25</v>
      </c>
      <c r="J254" s="136">
        <v>0.25</v>
      </c>
      <c r="K254" s="117">
        <f t="shared" si="31"/>
        <v>100</v>
      </c>
      <c r="L254" s="18">
        <v>1194052597</v>
      </c>
      <c r="M254" s="22">
        <v>3415000</v>
      </c>
      <c r="N254" s="23">
        <v>0.28600080168830289</v>
      </c>
      <c r="O254" s="139">
        <v>0.25</v>
      </c>
      <c r="P254" s="136">
        <v>0.25</v>
      </c>
      <c r="Q254" s="118">
        <v>100</v>
      </c>
      <c r="R254" s="20">
        <v>236938245</v>
      </c>
      <c r="S254" s="20">
        <v>50690581</v>
      </c>
      <c r="T254" s="21">
        <f t="shared" si="30"/>
        <v>21.394005429558238</v>
      </c>
      <c r="U254" s="99">
        <v>0.25</v>
      </c>
      <c r="V254" s="50">
        <v>0.25</v>
      </c>
      <c r="W254" s="48">
        <v>100</v>
      </c>
      <c r="X254" s="20">
        <v>3315805042</v>
      </c>
      <c r="Y254" s="20">
        <v>150000000</v>
      </c>
      <c r="Z254" s="38">
        <f t="shared" si="28"/>
        <v>4.5237882836900516</v>
      </c>
      <c r="AA254" s="50">
        <v>0.25</v>
      </c>
      <c r="AB254" s="49">
        <v>0.2</v>
      </c>
      <c r="AC254" s="50">
        <v>80</v>
      </c>
      <c r="AD254" s="45">
        <v>49248715</v>
      </c>
      <c r="AE254" s="45">
        <v>59723252</v>
      </c>
      <c r="AF254" s="46">
        <v>121.26865035970988</v>
      </c>
      <c r="AG254" s="17" t="s">
        <v>36</v>
      </c>
    </row>
    <row r="255" spans="1:33" ht="96">
      <c r="A255" s="10">
        <v>247</v>
      </c>
      <c r="B255" s="11" t="s">
        <v>26</v>
      </c>
      <c r="C255" s="11" t="s">
        <v>345</v>
      </c>
      <c r="D255" s="11" t="s">
        <v>644</v>
      </c>
      <c r="E255" s="11" t="s">
        <v>668</v>
      </c>
      <c r="F255" s="11" t="s">
        <v>827</v>
      </c>
      <c r="G255" s="11" t="s">
        <v>346</v>
      </c>
      <c r="H255" s="11">
        <v>12</v>
      </c>
      <c r="I255" s="116">
        <v>3</v>
      </c>
      <c r="J255" s="117">
        <v>3</v>
      </c>
      <c r="K255" s="117">
        <f t="shared" si="31"/>
        <v>100</v>
      </c>
      <c r="L255" s="18">
        <v>170728480</v>
      </c>
      <c r="M255" s="18">
        <v>143509700</v>
      </c>
      <c r="N255" s="19">
        <v>84.057270351144695</v>
      </c>
      <c r="O255" s="116">
        <v>3</v>
      </c>
      <c r="P255" s="117">
        <v>3</v>
      </c>
      <c r="Q255" s="118">
        <v>100</v>
      </c>
      <c r="R255" s="20">
        <v>132520181</v>
      </c>
      <c r="S255" s="20">
        <v>228903166</v>
      </c>
      <c r="T255" s="21">
        <f t="shared" si="30"/>
        <v>172.73079788504063</v>
      </c>
      <c r="U255" s="81">
        <v>4</v>
      </c>
      <c r="V255" s="48">
        <v>4</v>
      </c>
      <c r="W255" s="48">
        <v>100</v>
      </c>
      <c r="X255" s="20">
        <v>198457170</v>
      </c>
      <c r="Y255" s="20">
        <v>151395000</v>
      </c>
      <c r="Z255" s="38">
        <f t="shared" si="28"/>
        <v>76.285981504220786</v>
      </c>
      <c r="AA255" s="48">
        <v>3</v>
      </c>
      <c r="AB255" s="49">
        <v>3</v>
      </c>
      <c r="AC255" s="50">
        <v>100</v>
      </c>
      <c r="AD255" s="45">
        <v>232353200</v>
      </c>
      <c r="AE255" s="47">
        <v>56565000</v>
      </c>
      <c r="AF255" s="46">
        <v>24.344403261930545</v>
      </c>
      <c r="AG255" s="17" t="s">
        <v>99</v>
      </c>
    </row>
    <row r="256" spans="1:33" ht="48">
      <c r="A256" s="10">
        <v>248</v>
      </c>
      <c r="B256" s="11" t="s">
        <v>26</v>
      </c>
      <c r="C256" s="11" t="s">
        <v>345</v>
      </c>
      <c r="D256" s="11" t="s">
        <v>644</v>
      </c>
      <c r="E256" s="11" t="s">
        <v>668</v>
      </c>
      <c r="F256" s="11" t="s">
        <v>723</v>
      </c>
      <c r="G256" s="11" t="s">
        <v>347</v>
      </c>
      <c r="H256" s="11">
        <v>240</v>
      </c>
      <c r="I256" s="116">
        <v>126</v>
      </c>
      <c r="J256" s="117">
        <v>126</v>
      </c>
      <c r="K256" s="117">
        <f t="shared" si="31"/>
        <v>100</v>
      </c>
      <c r="L256" s="18">
        <v>551525158</v>
      </c>
      <c r="M256" s="18">
        <v>278317930</v>
      </c>
      <c r="N256" s="19">
        <v>50.463324467240355</v>
      </c>
      <c r="O256" s="116">
        <v>42</v>
      </c>
      <c r="P256" s="117">
        <v>42</v>
      </c>
      <c r="Q256" s="118">
        <v>100</v>
      </c>
      <c r="R256" s="20">
        <v>338038195</v>
      </c>
      <c r="S256" s="20">
        <v>253839294</v>
      </c>
      <c r="T256" s="21">
        <f t="shared" si="30"/>
        <v>75.091897233683909</v>
      </c>
      <c r="U256" s="81">
        <v>58</v>
      </c>
      <c r="V256" s="48">
        <v>58</v>
      </c>
      <c r="W256" s="48">
        <v>100</v>
      </c>
      <c r="X256" s="20">
        <v>193289197</v>
      </c>
      <c r="Y256" s="20">
        <v>110162255.7</v>
      </c>
      <c r="Z256" s="38">
        <f t="shared" si="28"/>
        <v>56.993488208241658</v>
      </c>
      <c r="AA256" s="48">
        <v>50</v>
      </c>
      <c r="AB256" s="49">
        <v>55</v>
      </c>
      <c r="AC256" s="50">
        <v>110.00000000000001</v>
      </c>
      <c r="AD256" s="45">
        <v>257727638.5</v>
      </c>
      <c r="AE256" s="47">
        <v>93234400</v>
      </c>
      <c r="AF256" s="46">
        <v>36.175553597058233</v>
      </c>
      <c r="AG256" s="17" t="s">
        <v>99</v>
      </c>
    </row>
    <row r="257" spans="1:33" ht="60">
      <c r="A257" s="10">
        <v>249</v>
      </c>
      <c r="B257" s="11" t="s">
        <v>26</v>
      </c>
      <c r="C257" s="11" t="s">
        <v>345</v>
      </c>
      <c r="D257" s="11" t="s">
        <v>644</v>
      </c>
      <c r="E257" s="11" t="s">
        <v>668</v>
      </c>
      <c r="F257" s="11" t="s">
        <v>828</v>
      </c>
      <c r="G257" s="11" t="s">
        <v>348</v>
      </c>
      <c r="H257" s="11">
        <v>42</v>
      </c>
      <c r="I257" s="116">
        <v>1</v>
      </c>
      <c r="J257" s="117">
        <v>0</v>
      </c>
      <c r="K257" s="117">
        <f t="shared" si="31"/>
        <v>0</v>
      </c>
      <c r="L257" s="18">
        <v>147000000</v>
      </c>
      <c r="M257" s="18">
        <v>0</v>
      </c>
      <c r="N257" s="19">
        <v>0</v>
      </c>
      <c r="O257" s="116">
        <v>1</v>
      </c>
      <c r="P257" s="117">
        <v>1</v>
      </c>
      <c r="Q257" s="118">
        <v>100</v>
      </c>
      <c r="R257" s="20">
        <v>217300000</v>
      </c>
      <c r="S257" s="20">
        <v>0</v>
      </c>
      <c r="T257" s="21">
        <f t="shared" si="30"/>
        <v>0</v>
      </c>
      <c r="U257" s="81">
        <v>0</v>
      </c>
      <c r="V257" s="48">
        <v>0</v>
      </c>
      <c r="W257" s="48">
        <v>0</v>
      </c>
      <c r="X257" s="20">
        <v>0</v>
      </c>
      <c r="Y257" s="20">
        <v>0</v>
      </c>
      <c r="Z257" s="38">
        <v>0</v>
      </c>
      <c r="AA257" s="48">
        <v>0</v>
      </c>
      <c r="AB257" s="49">
        <v>0</v>
      </c>
      <c r="AC257" s="50">
        <v>0</v>
      </c>
      <c r="AD257" s="47">
        <v>0</v>
      </c>
      <c r="AE257" s="47">
        <v>0</v>
      </c>
      <c r="AF257" s="46">
        <v>0</v>
      </c>
      <c r="AG257" s="17" t="s">
        <v>99</v>
      </c>
    </row>
    <row r="258" spans="1:33" ht="36">
      <c r="A258" s="10">
        <v>250</v>
      </c>
      <c r="B258" s="11" t="s">
        <v>26</v>
      </c>
      <c r="C258" s="11" t="s">
        <v>345</v>
      </c>
      <c r="D258" s="11" t="s">
        <v>644</v>
      </c>
      <c r="E258" s="11" t="s">
        <v>668</v>
      </c>
      <c r="F258" s="11" t="s">
        <v>829</v>
      </c>
      <c r="G258" s="11" t="s">
        <v>349</v>
      </c>
      <c r="H258" s="11">
        <v>12</v>
      </c>
      <c r="I258" s="116">
        <v>0</v>
      </c>
      <c r="J258" s="117">
        <v>0</v>
      </c>
      <c r="K258" s="117">
        <v>0</v>
      </c>
      <c r="L258" s="18">
        <v>0</v>
      </c>
      <c r="M258" s="18">
        <v>0</v>
      </c>
      <c r="N258" s="19">
        <v>0</v>
      </c>
      <c r="O258" s="116">
        <v>4</v>
      </c>
      <c r="P258" s="117">
        <v>0</v>
      </c>
      <c r="Q258" s="118">
        <v>0</v>
      </c>
      <c r="R258" s="20">
        <v>80000000</v>
      </c>
      <c r="S258" s="20">
        <v>0</v>
      </c>
      <c r="T258" s="21">
        <f t="shared" si="30"/>
        <v>0</v>
      </c>
      <c r="U258" s="81">
        <v>8</v>
      </c>
      <c r="V258" s="48">
        <v>6</v>
      </c>
      <c r="W258" s="48">
        <v>75</v>
      </c>
      <c r="X258" s="20">
        <v>401940000</v>
      </c>
      <c r="Y258" s="20">
        <v>162108211</v>
      </c>
      <c r="Z258" s="38">
        <f t="shared" si="28"/>
        <v>40.331445240583172</v>
      </c>
      <c r="AA258" s="48">
        <v>6</v>
      </c>
      <c r="AB258" s="49">
        <v>0</v>
      </c>
      <c r="AC258" s="50">
        <v>0</v>
      </c>
      <c r="AD258" s="45">
        <v>154636583.09999999</v>
      </c>
      <c r="AE258" s="47">
        <v>0</v>
      </c>
      <c r="AF258" s="46">
        <v>0</v>
      </c>
      <c r="AG258" s="17" t="s">
        <v>99</v>
      </c>
    </row>
    <row r="259" spans="1:33" ht="72">
      <c r="A259" s="10">
        <v>251</v>
      </c>
      <c r="B259" s="11" t="s">
        <v>26</v>
      </c>
      <c r="C259" s="11" t="s">
        <v>345</v>
      </c>
      <c r="D259" s="11" t="s">
        <v>644</v>
      </c>
      <c r="E259" s="11" t="s">
        <v>668</v>
      </c>
      <c r="F259" s="11" t="s">
        <v>826</v>
      </c>
      <c r="G259" s="11" t="s">
        <v>350</v>
      </c>
      <c r="H259" s="11">
        <v>8</v>
      </c>
      <c r="I259" s="116">
        <v>1</v>
      </c>
      <c r="J259" s="117">
        <v>2</v>
      </c>
      <c r="K259" s="117">
        <f t="shared" ref="K259:K278" si="32">SUM(J259/I259*100)</f>
        <v>200</v>
      </c>
      <c r="L259" s="18">
        <v>328659000</v>
      </c>
      <c r="M259" s="18">
        <v>184402666</v>
      </c>
      <c r="N259" s="19">
        <v>56.10759662750754</v>
      </c>
      <c r="O259" s="116">
        <v>2</v>
      </c>
      <c r="P259" s="117">
        <v>2</v>
      </c>
      <c r="Q259" s="118">
        <v>100</v>
      </c>
      <c r="R259" s="20">
        <v>396177757.19999999</v>
      </c>
      <c r="S259" s="20">
        <v>141941247</v>
      </c>
      <c r="T259" s="21">
        <f t="shared" si="30"/>
        <v>35.827666854185523</v>
      </c>
      <c r="U259" s="81">
        <v>4</v>
      </c>
      <c r="V259" s="48">
        <v>3</v>
      </c>
      <c r="W259" s="48">
        <v>75</v>
      </c>
      <c r="X259" s="20">
        <v>940232257</v>
      </c>
      <c r="Y259" s="20">
        <v>110162255.7</v>
      </c>
      <c r="Z259" s="38">
        <f t="shared" si="28"/>
        <v>11.716493970489251</v>
      </c>
      <c r="AA259" s="48">
        <v>2</v>
      </c>
      <c r="AB259" s="49">
        <v>1</v>
      </c>
      <c r="AC259" s="50">
        <v>50</v>
      </c>
      <c r="AD259" s="45">
        <v>1001309005.72</v>
      </c>
      <c r="AE259" s="47">
        <v>70749000</v>
      </c>
      <c r="AF259" s="46">
        <v>7.0656510223961604</v>
      </c>
      <c r="AG259" s="17" t="s">
        <v>99</v>
      </c>
    </row>
    <row r="260" spans="1:33" ht="144">
      <c r="A260" s="10">
        <v>252</v>
      </c>
      <c r="B260" s="11" t="s">
        <v>26</v>
      </c>
      <c r="C260" s="11" t="s">
        <v>345</v>
      </c>
      <c r="D260" s="11" t="s">
        <v>644</v>
      </c>
      <c r="E260" s="11" t="s">
        <v>668</v>
      </c>
      <c r="F260" s="11" t="s">
        <v>830</v>
      </c>
      <c r="G260" s="11" t="s">
        <v>351</v>
      </c>
      <c r="H260" s="11">
        <v>3</v>
      </c>
      <c r="I260" s="116">
        <v>3</v>
      </c>
      <c r="J260" s="117">
        <v>3</v>
      </c>
      <c r="K260" s="117">
        <f t="shared" si="32"/>
        <v>100</v>
      </c>
      <c r="L260" s="18">
        <v>442853200</v>
      </c>
      <c r="M260" s="18">
        <v>417448336</v>
      </c>
      <c r="N260" s="19">
        <v>94.263366731910253</v>
      </c>
      <c r="O260" s="116">
        <v>3</v>
      </c>
      <c r="P260" s="117">
        <v>3</v>
      </c>
      <c r="Q260" s="118">
        <v>100</v>
      </c>
      <c r="R260" s="20">
        <v>1222249242</v>
      </c>
      <c r="S260" s="20">
        <v>437643346</v>
      </c>
      <c r="T260" s="21">
        <f t="shared" si="30"/>
        <v>35.806391279398312</v>
      </c>
      <c r="U260" s="81">
        <v>3</v>
      </c>
      <c r="V260" s="48">
        <v>2.5</v>
      </c>
      <c r="W260" s="48">
        <v>83.333333333333343</v>
      </c>
      <c r="X260" s="20">
        <v>1564354326.8</v>
      </c>
      <c r="Y260" s="20">
        <v>1033869106</v>
      </c>
      <c r="Z260" s="38">
        <f t="shared" si="28"/>
        <v>66.089190171823418</v>
      </c>
      <c r="AA260" s="48">
        <v>3</v>
      </c>
      <c r="AB260" s="49">
        <v>2</v>
      </c>
      <c r="AC260" s="50">
        <v>66.666666666666657</v>
      </c>
      <c r="AD260" s="45">
        <v>1761023157</v>
      </c>
      <c r="AE260" s="47">
        <v>378416115</v>
      </c>
      <c r="AF260" s="46">
        <v>21.488423561939566</v>
      </c>
      <c r="AG260" s="17" t="s">
        <v>99</v>
      </c>
    </row>
    <row r="261" spans="1:33" ht="48">
      <c r="A261" s="10">
        <v>253</v>
      </c>
      <c r="B261" s="11" t="s">
        <v>26</v>
      </c>
      <c r="C261" s="11" t="s">
        <v>352</v>
      </c>
      <c r="D261" s="11" t="s">
        <v>644</v>
      </c>
      <c r="E261" s="11" t="s">
        <v>668</v>
      </c>
      <c r="F261" s="11" t="s">
        <v>828</v>
      </c>
      <c r="G261" s="11" t="s">
        <v>353</v>
      </c>
      <c r="H261" s="11">
        <v>1</v>
      </c>
      <c r="I261" s="116">
        <v>0.25</v>
      </c>
      <c r="J261" s="117">
        <v>0.125</v>
      </c>
      <c r="K261" s="117">
        <f t="shared" si="32"/>
        <v>50</v>
      </c>
      <c r="L261" s="18">
        <v>182863355</v>
      </c>
      <c r="M261" s="22">
        <v>1707500</v>
      </c>
      <c r="N261" s="23">
        <v>0.93375734028285762</v>
      </c>
      <c r="O261" s="116">
        <v>0.33</v>
      </c>
      <c r="P261" s="117">
        <v>0.33</v>
      </c>
      <c r="Q261" s="118">
        <v>100</v>
      </c>
      <c r="R261" s="20">
        <v>71963313</v>
      </c>
      <c r="S261" s="20">
        <v>68963113</v>
      </c>
      <c r="T261" s="21">
        <f t="shared" si="30"/>
        <v>95.830931241311802</v>
      </c>
      <c r="U261" s="81">
        <v>0.5</v>
      </c>
      <c r="V261" s="48">
        <v>0.5</v>
      </c>
      <c r="W261" s="48">
        <v>100</v>
      </c>
      <c r="X261" s="20">
        <v>1134311778</v>
      </c>
      <c r="Y261" s="20">
        <v>152957169</v>
      </c>
      <c r="Z261" s="38">
        <f t="shared" si="28"/>
        <v>13.484579104846429</v>
      </c>
      <c r="AA261" s="48">
        <v>0.22</v>
      </c>
      <c r="AB261" s="49">
        <v>0.2</v>
      </c>
      <c r="AC261" s="50">
        <v>90.909090909090921</v>
      </c>
      <c r="AD261" s="45">
        <v>53481065</v>
      </c>
      <c r="AE261" s="45">
        <v>35000000</v>
      </c>
      <c r="AF261" s="46">
        <v>65.443722932593062</v>
      </c>
      <c r="AG261" s="17" t="s">
        <v>36</v>
      </c>
    </row>
    <row r="262" spans="1:33" ht="48">
      <c r="A262" s="10">
        <v>254</v>
      </c>
      <c r="B262" s="11" t="s">
        <v>26</v>
      </c>
      <c r="C262" s="11" t="s">
        <v>352</v>
      </c>
      <c r="D262" s="11" t="s">
        <v>644</v>
      </c>
      <c r="E262" s="11" t="s">
        <v>668</v>
      </c>
      <c r="F262" s="11" t="s">
        <v>831</v>
      </c>
      <c r="G262" s="11" t="s">
        <v>354</v>
      </c>
      <c r="H262" s="11">
        <v>7</v>
      </c>
      <c r="I262" s="116">
        <v>1</v>
      </c>
      <c r="J262" s="117">
        <v>0</v>
      </c>
      <c r="K262" s="117">
        <f t="shared" si="32"/>
        <v>0</v>
      </c>
      <c r="L262" s="18">
        <v>32112549</v>
      </c>
      <c r="M262" s="22">
        <v>0</v>
      </c>
      <c r="N262" s="23">
        <v>0</v>
      </c>
      <c r="O262" s="116">
        <v>3</v>
      </c>
      <c r="P262" s="117">
        <v>3</v>
      </c>
      <c r="Q262" s="118">
        <v>100</v>
      </c>
      <c r="R262" s="20">
        <v>9984000</v>
      </c>
      <c r="S262" s="20">
        <v>9984000</v>
      </c>
      <c r="T262" s="21">
        <f t="shared" si="30"/>
        <v>100</v>
      </c>
      <c r="U262" s="81">
        <v>2</v>
      </c>
      <c r="V262" s="48">
        <v>2</v>
      </c>
      <c r="W262" s="48">
        <v>100</v>
      </c>
      <c r="X262" s="20">
        <v>10500000</v>
      </c>
      <c r="Y262" s="20">
        <v>10500000</v>
      </c>
      <c r="Z262" s="38">
        <f t="shared" si="28"/>
        <v>100</v>
      </c>
      <c r="AA262" s="48">
        <v>1</v>
      </c>
      <c r="AB262" s="49">
        <v>0.8</v>
      </c>
      <c r="AC262" s="50">
        <v>80</v>
      </c>
      <c r="AD262" s="45">
        <v>10870694</v>
      </c>
      <c r="AE262" s="45">
        <v>30000000</v>
      </c>
      <c r="AF262" s="46">
        <v>275.97134092818732</v>
      </c>
      <c r="AG262" s="17" t="s">
        <v>36</v>
      </c>
    </row>
    <row r="263" spans="1:33" ht="48">
      <c r="A263" s="10">
        <v>255</v>
      </c>
      <c r="B263" s="11" t="s">
        <v>26</v>
      </c>
      <c r="C263" s="11" t="s">
        <v>355</v>
      </c>
      <c r="D263" s="11" t="s">
        <v>644</v>
      </c>
      <c r="E263" s="11" t="s">
        <v>668</v>
      </c>
      <c r="F263" s="11" t="s">
        <v>723</v>
      </c>
      <c r="G263" s="11" t="s">
        <v>356</v>
      </c>
      <c r="H263" s="11">
        <v>1</v>
      </c>
      <c r="I263" s="157">
        <v>0.25</v>
      </c>
      <c r="J263" s="140">
        <v>0.25</v>
      </c>
      <c r="K263" s="117">
        <f t="shared" si="32"/>
        <v>100</v>
      </c>
      <c r="L263" s="18">
        <v>17000000</v>
      </c>
      <c r="M263" s="22">
        <v>0</v>
      </c>
      <c r="N263" s="23">
        <v>0</v>
      </c>
      <c r="O263" s="122">
        <v>0.25</v>
      </c>
      <c r="P263" s="140">
        <v>0.25</v>
      </c>
      <c r="Q263" s="118">
        <v>100</v>
      </c>
      <c r="R263" s="20">
        <v>15520000</v>
      </c>
      <c r="S263" s="20">
        <v>15520000</v>
      </c>
      <c r="T263" s="21">
        <f t="shared" si="30"/>
        <v>100</v>
      </c>
      <c r="U263" s="100">
        <v>0.25</v>
      </c>
      <c r="V263" s="67">
        <v>0.25</v>
      </c>
      <c r="W263" s="48">
        <v>100</v>
      </c>
      <c r="X263" s="20">
        <v>3500000</v>
      </c>
      <c r="Y263" s="20">
        <v>3500000</v>
      </c>
      <c r="Z263" s="38">
        <f t="shared" si="28"/>
        <v>100</v>
      </c>
      <c r="AA263" s="67">
        <v>0.25</v>
      </c>
      <c r="AB263" s="68">
        <v>0.25</v>
      </c>
      <c r="AC263" s="50">
        <v>100</v>
      </c>
      <c r="AD263" s="45">
        <v>14623232</v>
      </c>
      <c r="AE263" s="45">
        <v>5000000</v>
      </c>
      <c r="AF263" s="46">
        <v>34.192167641189037</v>
      </c>
      <c r="AG263" s="17" t="s">
        <v>36</v>
      </c>
    </row>
    <row r="264" spans="1:33" ht="48">
      <c r="A264" s="10">
        <v>256</v>
      </c>
      <c r="B264" s="11" t="s">
        <v>26</v>
      </c>
      <c r="C264" s="11" t="s">
        <v>355</v>
      </c>
      <c r="D264" s="11" t="s">
        <v>644</v>
      </c>
      <c r="E264" s="11" t="s">
        <v>668</v>
      </c>
      <c r="F264" s="11" t="s">
        <v>723</v>
      </c>
      <c r="G264" s="11" t="s">
        <v>357</v>
      </c>
      <c r="H264" s="11">
        <v>42</v>
      </c>
      <c r="I264" s="157">
        <v>5</v>
      </c>
      <c r="J264" s="140">
        <v>5</v>
      </c>
      <c r="K264" s="117">
        <f t="shared" si="32"/>
        <v>100</v>
      </c>
      <c r="L264" s="18">
        <v>8000000</v>
      </c>
      <c r="M264" s="22">
        <v>0</v>
      </c>
      <c r="N264" s="23">
        <v>0</v>
      </c>
      <c r="O264" s="122">
        <v>14</v>
      </c>
      <c r="P264" s="140">
        <v>14</v>
      </c>
      <c r="Q264" s="118">
        <v>100</v>
      </c>
      <c r="R264" s="20">
        <v>12480000</v>
      </c>
      <c r="S264" s="20">
        <v>12480000</v>
      </c>
      <c r="T264" s="21">
        <f t="shared" si="30"/>
        <v>100</v>
      </c>
      <c r="U264" s="100">
        <v>13</v>
      </c>
      <c r="V264" s="67">
        <v>13</v>
      </c>
      <c r="W264" s="48">
        <v>100</v>
      </c>
      <c r="X264" s="20">
        <v>5274000</v>
      </c>
      <c r="Y264" s="20">
        <v>5274000</v>
      </c>
      <c r="Z264" s="38">
        <f t="shared" si="28"/>
        <v>100</v>
      </c>
      <c r="AA264" s="67">
        <v>10</v>
      </c>
      <c r="AB264" s="68">
        <v>8</v>
      </c>
      <c r="AC264" s="50">
        <v>80</v>
      </c>
      <c r="AD264" s="45">
        <v>12480000</v>
      </c>
      <c r="AE264" s="45">
        <v>20000000</v>
      </c>
      <c r="AF264" s="46">
        <v>160.25641025641028</v>
      </c>
      <c r="AG264" s="17" t="s">
        <v>36</v>
      </c>
    </row>
    <row r="265" spans="1:33" ht="60">
      <c r="A265" s="10">
        <v>257</v>
      </c>
      <c r="B265" s="11" t="s">
        <v>26</v>
      </c>
      <c r="C265" s="11" t="s">
        <v>355</v>
      </c>
      <c r="D265" s="11" t="s">
        <v>644</v>
      </c>
      <c r="E265" s="11" t="s">
        <v>668</v>
      </c>
      <c r="F265" s="11" t="s">
        <v>727</v>
      </c>
      <c r="G265" s="11" t="s">
        <v>358</v>
      </c>
      <c r="H265" s="11">
        <v>30</v>
      </c>
      <c r="I265" s="157">
        <v>6</v>
      </c>
      <c r="J265" s="140">
        <v>1</v>
      </c>
      <c r="K265" s="136">
        <f t="shared" si="32"/>
        <v>16.666666666666664</v>
      </c>
      <c r="L265" s="18">
        <v>16000000</v>
      </c>
      <c r="M265" s="22">
        <v>0</v>
      </c>
      <c r="N265" s="23">
        <v>0</v>
      </c>
      <c r="O265" s="122">
        <v>6</v>
      </c>
      <c r="P265" s="140">
        <v>6</v>
      </c>
      <c r="Q265" s="118">
        <v>100</v>
      </c>
      <c r="R265" s="20">
        <v>41200000</v>
      </c>
      <c r="S265" s="20">
        <v>41200000</v>
      </c>
      <c r="T265" s="21">
        <f t="shared" si="30"/>
        <v>100</v>
      </c>
      <c r="U265" s="100">
        <v>10</v>
      </c>
      <c r="V265" s="67">
        <v>10</v>
      </c>
      <c r="W265" s="48">
        <v>100</v>
      </c>
      <c r="X265" s="20">
        <v>40000000</v>
      </c>
      <c r="Y265" s="20">
        <v>40000000</v>
      </c>
      <c r="Z265" s="38">
        <f t="shared" si="28"/>
        <v>100</v>
      </c>
      <c r="AA265" s="67">
        <v>24</v>
      </c>
      <c r="AB265" s="68">
        <v>20</v>
      </c>
      <c r="AC265" s="50">
        <v>83.333333333333343</v>
      </c>
      <c r="AD265" s="45">
        <v>24960000</v>
      </c>
      <c r="AE265" s="45">
        <v>20000000</v>
      </c>
      <c r="AF265" s="46">
        <v>80.128205128205138</v>
      </c>
      <c r="AG265" s="17" t="s">
        <v>36</v>
      </c>
    </row>
    <row r="266" spans="1:33" ht="60">
      <c r="A266" s="10">
        <v>258</v>
      </c>
      <c r="B266" s="11" t="s">
        <v>26</v>
      </c>
      <c r="C266" s="11" t="s">
        <v>355</v>
      </c>
      <c r="D266" s="11" t="s">
        <v>644</v>
      </c>
      <c r="E266" s="11" t="s">
        <v>668</v>
      </c>
      <c r="F266" s="11" t="s">
        <v>727</v>
      </c>
      <c r="G266" s="11" t="s">
        <v>359</v>
      </c>
      <c r="H266" s="11">
        <v>1</v>
      </c>
      <c r="I266" s="157">
        <v>0.5</v>
      </c>
      <c r="J266" s="140">
        <v>0.25</v>
      </c>
      <c r="K266" s="117">
        <f t="shared" si="32"/>
        <v>50</v>
      </c>
      <c r="L266" s="18">
        <v>4000000</v>
      </c>
      <c r="M266" s="22">
        <v>0</v>
      </c>
      <c r="N266" s="23">
        <v>0</v>
      </c>
      <c r="O266" s="122">
        <v>0.5</v>
      </c>
      <c r="P266" s="140">
        <v>0.5</v>
      </c>
      <c r="Q266" s="118">
        <v>100</v>
      </c>
      <c r="R266" s="20">
        <v>6250000</v>
      </c>
      <c r="S266" s="20">
        <v>6250000</v>
      </c>
      <c r="T266" s="21">
        <f t="shared" si="30"/>
        <v>100</v>
      </c>
      <c r="U266" s="100">
        <v>0</v>
      </c>
      <c r="V266" s="67">
        <v>0</v>
      </c>
      <c r="W266" s="48">
        <v>0</v>
      </c>
      <c r="X266" s="20">
        <v>0</v>
      </c>
      <c r="Y266" s="20">
        <v>0</v>
      </c>
      <c r="Z266" s="38">
        <v>0</v>
      </c>
      <c r="AA266" s="67">
        <v>0</v>
      </c>
      <c r="AB266" s="68">
        <v>0</v>
      </c>
      <c r="AC266" s="50">
        <v>0</v>
      </c>
      <c r="AD266" s="47">
        <v>0</v>
      </c>
      <c r="AE266" s="47">
        <v>0</v>
      </c>
      <c r="AF266" s="46">
        <v>0</v>
      </c>
      <c r="AG266" s="17" t="s">
        <v>36</v>
      </c>
    </row>
    <row r="267" spans="1:33" ht="60">
      <c r="A267" s="10">
        <v>259</v>
      </c>
      <c r="B267" s="11" t="s">
        <v>26</v>
      </c>
      <c r="C267" s="11" t="s">
        <v>355</v>
      </c>
      <c r="D267" s="11" t="s">
        <v>644</v>
      </c>
      <c r="E267" s="11" t="s">
        <v>668</v>
      </c>
      <c r="F267" s="11" t="s">
        <v>727</v>
      </c>
      <c r="G267" s="11" t="s">
        <v>360</v>
      </c>
      <c r="H267" s="11">
        <v>1</v>
      </c>
      <c r="I267" s="157">
        <v>0.25</v>
      </c>
      <c r="J267" s="140">
        <v>6.25E-2</v>
      </c>
      <c r="K267" s="117">
        <f t="shared" si="32"/>
        <v>25</v>
      </c>
      <c r="L267" s="18">
        <v>4000000</v>
      </c>
      <c r="M267" s="22">
        <v>0</v>
      </c>
      <c r="N267" s="23">
        <v>0</v>
      </c>
      <c r="O267" s="122">
        <v>0.5</v>
      </c>
      <c r="P267" s="140">
        <v>0.5</v>
      </c>
      <c r="Q267" s="118">
        <v>100</v>
      </c>
      <c r="R267" s="20">
        <v>24240000</v>
      </c>
      <c r="S267" s="20">
        <v>24240000</v>
      </c>
      <c r="T267" s="21">
        <f t="shared" si="30"/>
        <v>100</v>
      </c>
      <c r="U267" s="100">
        <v>0.15</v>
      </c>
      <c r="V267" s="67">
        <v>0.15</v>
      </c>
      <c r="W267" s="48">
        <v>100</v>
      </c>
      <c r="X267" s="20">
        <v>30000000</v>
      </c>
      <c r="Y267" s="20">
        <v>30000000</v>
      </c>
      <c r="Z267" s="38">
        <f t="shared" ref="Z267:Z328" si="33">SUM(Y267/X267*100)</f>
        <v>100</v>
      </c>
      <c r="AA267" s="67">
        <v>0.25</v>
      </c>
      <c r="AB267" s="68">
        <v>0.25</v>
      </c>
      <c r="AC267" s="50">
        <v>100</v>
      </c>
      <c r="AD267" s="45">
        <v>5760000</v>
      </c>
      <c r="AE267" s="45">
        <v>5000000</v>
      </c>
      <c r="AF267" s="46">
        <v>86.805555555555557</v>
      </c>
      <c r="AG267" s="17" t="s">
        <v>36</v>
      </c>
    </row>
    <row r="268" spans="1:33" ht="60">
      <c r="A268" s="10">
        <v>260</v>
      </c>
      <c r="B268" s="11" t="s">
        <v>26</v>
      </c>
      <c r="C268" s="11" t="s">
        <v>355</v>
      </c>
      <c r="D268" s="11" t="s">
        <v>644</v>
      </c>
      <c r="E268" s="11" t="s">
        <v>668</v>
      </c>
      <c r="F268" s="11" t="s">
        <v>727</v>
      </c>
      <c r="G268" s="11" t="s">
        <v>361</v>
      </c>
      <c r="H268" s="11">
        <v>1</v>
      </c>
      <c r="I268" s="157">
        <v>0.25</v>
      </c>
      <c r="J268" s="140">
        <v>0</v>
      </c>
      <c r="K268" s="117">
        <f t="shared" si="32"/>
        <v>0</v>
      </c>
      <c r="L268" s="18">
        <v>10000000</v>
      </c>
      <c r="M268" s="22">
        <v>0</v>
      </c>
      <c r="N268" s="23">
        <v>0</v>
      </c>
      <c r="O268" s="122">
        <v>0.5</v>
      </c>
      <c r="P268" s="140">
        <v>0.1</v>
      </c>
      <c r="Q268" s="118">
        <v>20</v>
      </c>
      <c r="R268" s="20">
        <v>36800000</v>
      </c>
      <c r="S268" s="20">
        <v>7360000</v>
      </c>
      <c r="T268" s="21">
        <f t="shared" si="30"/>
        <v>20</v>
      </c>
      <c r="U268" s="100">
        <v>0.75</v>
      </c>
      <c r="V268" s="67">
        <v>0.75</v>
      </c>
      <c r="W268" s="48">
        <v>100</v>
      </c>
      <c r="X268" s="20">
        <v>2620000</v>
      </c>
      <c r="Y268" s="20">
        <v>2620000</v>
      </c>
      <c r="Z268" s="38">
        <f t="shared" si="33"/>
        <v>100</v>
      </c>
      <c r="AA268" s="67">
        <v>0.25</v>
      </c>
      <c r="AB268" s="68">
        <v>0.22</v>
      </c>
      <c r="AC268" s="50">
        <v>88</v>
      </c>
      <c r="AD268" s="45">
        <v>60960000</v>
      </c>
      <c r="AE268" s="45">
        <v>20000000</v>
      </c>
      <c r="AF268" s="46">
        <v>32.808398950131235</v>
      </c>
      <c r="AG268" s="17" t="s">
        <v>36</v>
      </c>
    </row>
    <row r="269" spans="1:33" ht="72">
      <c r="A269" s="10">
        <v>261</v>
      </c>
      <c r="B269" s="11" t="s">
        <v>26</v>
      </c>
      <c r="C269" s="11" t="s">
        <v>355</v>
      </c>
      <c r="D269" s="11" t="s">
        <v>644</v>
      </c>
      <c r="E269" s="11" t="s">
        <v>668</v>
      </c>
      <c r="F269" s="11" t="s">
        <v>832</v>
      </c>
      <c r="G269" s="11" t="s">
        <v>362</v>
      </c>
      <c r="H269" s="11">
        <v>1</v>
      </c>
      <c r="I269" s="157">
        <v>0.25</v>
      </c>
      <c r="J269" s="140">
        <v>0</v>
      </c>
      <c r="K269" s="117">
        <f t="shared" si="32"/>
        <v>0</v>
      </c>
      <c r="L269" s="18">
        <v>20000000</v>
      </c>
      <c r="M269" s="22">
        <v>0</v>
      </c>
      <c r="N269" s="23">
        <v>0</v>
      </c>
      <c r="O269" s="122">
        <v>0.5</v>
      </c>
      <c r="P269" s="141">
        <v>0</v>
      </c>
      <c r="Q269" s="118">
        <v>0</v>
      </c>
      <c r="R269" s="20">
        <v>30800000</v>
      </c>
      <c r="S269" s="20">
        <v>0</v>
      </c>
      <c r="T269" s="21">
        <f t="shared" si="30"/>
        <v>0</v>
      </c>
      <c r="U269" s="100">
        <v>0.15</v>
      </c>
      <c r="V269" s="101">
        <v>0.15</v>
      </c>
      <c r="W269" s="48">
        <v>100</v>
      </c>
      <c r="X269" s="20">
        <v>90000000</v>
      </c>
      <c r="Y269" s="20">
        <v>90000000</v>
      </c>
      <c r="Z269" s="38">
        <f t="shared" si="33"/>
        <v>100</v>
      </c>
      <c r="AA269" s="67">
        <v>1</v>
      </c>
      <c r="AB269" s="68">
        <v>0.8</v>
      </c>
      <c r="AC269" s="50">
        <v>80</v>
      </c>
      <c r="AD269" s="45">
        <v>15600000</v>
      </c>
      <c r="AE269" s="45">
        <v>20000000</v>
      </c>
      <c r="AF269" s="46">
        <v>128.2051282051282</v>
      </c>
      <c r="AG269" s="17" t="s">
        <v>36</v>
      </c>
    </row>
    <row r="270" spans="1:33" ht="48">
      <c r="A270" s="10">
        <v>262</v>
      </c>
      <c r="B270" s="11" t="s">
        <v>26</v>
      </c>
      <c r="C270" s="11" t="s">
        <v>355</v>
      </c>
      <c r="D270" s="11" t="s">
        <v>644</v>
      </c>
      <c r="E270" s="11" t="s">
        <v>668</v>
      </c>
      <c r="F270" s="11" t="s">
        <v>833</v>
      </c>
      <c r="G270" s="11" t="s">
        <v>363</v>
      </c>
      <c r="H270" s="11">
        <v>1</v>
      </c>
      <c r="I270" s="158">
        <v>0.1</v>
      </c>
      <c r="J270" s="117">
        <v>0</v>
      </c>
      <c r="K270" s="117">
        <f t="shared" si="32"/>
        <v>0</v>
      </c>
      <c r="L270" s="18">
        <v>29130000</v>
      </c>
      <c r="M270" s="22">
        <v>0</v>
      </c>
      <c r="N270" s="23">
        <v>0</v>
      </c>
      <c r="O270" s="134">
        <v>0.3</v>
      </c>
      <c r="P270" s="117">
        <v>0.3</v>
      </c>
      <c r="Q270" s="118">
        <v>100</v>
      </c>
      <c r="R270" s="20">
        <v>29130000</v>
      </c>
      <c r="S270" s="20">
        <v>133730000</v>
      </c>
      <c r="T270" s="21">
        <f t="shared" si="30"/>
        <v>459.07998626845176</v>
      </c>
      <c r="U270" s="102">
        <v>0.3</v>
      </c>
      <c r="V270" s="48">
        <v>0.3</v>
      </c>
      <c r="W270" s="48">
        <v>100</v>
      </c>
      <c r="X270" s="20">
        <v>226850000</v>
      </c>
      <c r="Y270" s="20">
        <v>120000000</v>
      </c>
      <c r="Z270" s="38">
        <f t="shared" si="33"/>
        <v>52.898391007273524</v>
      </c>
      <c r="AA270" s="69">
        <v>0.3</v>
      </c>
      <c r="AB270" s="68">
        <v>0.3</v>
      </c>
      <c r="AC270" s="50">
        <v>100</v>
      </c>
      <c r="AD270" s="45">
        <v>22250000</v>
      </c>
      <c r="AE270" s="47">
        <v>22250000</v>
      </c>
      <c r="AF270" s="46">
        <v>100</v>
      </c>
      <c r="AG270" s="17" t="s">
        <v>36</v>
      </c>
    </row>
    <row r="271" spans="1:33" ht="48">
      <c r="A271" s="10">
        <v>263</v>
      </c>
      <c r="B271" s="11" t="s">
        <v>26</v>
      </c>
      <c r="C271" s="11" t="s">
        <v>355</v>
      </c>
      <c r="D271" s="11" t="s">
        <v>644</v>
      </c>
      <c r="E271" s="11" t="s">
        <v>668</v>
      </c>
      <c r="F271" s="11" t="s">
        <v>833</v>
      </c>
      <c r="G271" s="11" t="s">
        <v>364</v>
      </c>
      <c r="H271" s="11">
        <v>42</v>
      </c>
      <c r="I271" s="157">
        <v>8</v>
      </c>
      <c r="J271" s="117">
        <v>0</v>
      </c>
      <c r="K271" s="117">
        <f t="shared" si="32"/>
        <v>0</v>
      </c>
      <c r="L271" s="18">
        <v>10000000</v>
      </c>
      <c r="M271" s="22">
        <v>0</v>
      </c>
      <c r="N271" s="23">
        <v>0</v>
      </c>
      <c r="O271" s="122">
        <v>14</v>
      </c>
      <c r="P271" s="117">
        <v>14</v>
      </c>
      <c r="Q271" s="118">
        <v>100</v>
      </c>
      <c r="R271" s="20">
        <v>61200000</v>
      </c>
      <c r="S271" s="20">
        <v>136849000</v>
      </c>
      <c r="T271" s="21">
        <f t="shared" si="30"/>
        <v>223.609477124183</v>
      </c>
      <c r="U271" s="100">
        <v>14</v>
      </c>
      <c r="V271" s="48">
        <v>14</v>
      </c>
      <c r="W271" s="48">
        <v>100</v>
      </c>
      <c r="X271" s="20">
        <v>226850000</v>
      </c>
      <c r="Y271" s="20">
        <v>255079715</v>
      </c>
      <c r="Z271" s="38">
        <f t="shared" si="33"/>
        <v>112.44422085078244</v>
      </c>
      <c r="AA271" s="67">
        <v>15</v>
      </c>
      <c r="AB271" s="68">
        <v>13</v>
      </c>
      <c r="AC271" s="50">
        <v>86.666666666666671</v>
      </c>
      <c r="AD271" s="45">
        <v>54080000</v>
      </c>
      <c r="AE271" s="45">
        <v>164399974</v>
      </c>
      <c r="AF271" s="46">
        <v>303.99403476331361</v>
      </c>
      <c r="AG271" s="17" t="s">
        <v>36</v>
      </c>
    </row>
    <row r="272" spans="1:33" ht="48">
      <c r="A272" s="10">
        <v>264</v>
      </c>
      <c r="B272" s="11" t="s">
        <v>26</v>
      </c>
      <c r="C272" s="11" t="s">
        <v>355</v>
      </c>
      <c r="D272" s="11" t="s">
        <v>644</v>
      </c>
      <c r="E272" s="11" t="s">
        <v>668</v>
      </c>
      <c r="F272" s="11" t="s">
        <v>834</v>
      </c>
      <c r="G272" s="11" t="s">
        <v>365</v>
      </c>
      <c r="H272" s="11">
        <v>4</v>
      </c>
      <c r="I272" s="157">
        <v>1</v>
      </c>
      <c r="J272" s="140">
        <v>0</v>
      </c>
      <c r="K272" s="117">
        <f t="shared" si="32"/>
        <v>0</v>
      </c>
      <c r="L272" s="18">
        <v>10000000</v>
      </c>
      <c r="M272" s="22">
        <v>0</v>
      </c>
      <c r="N272" s="23">
        <v>0</v>
      </c>
      <c r="O272" s="122">
        <v>2</v>
      </c>
      <c r="P272" s="140">
        <v>2</v>
      </c>
      <c r="Q272" s="118">
        <v>100</v>
      </c>
      <c r="R272" s="20">
        <v>10400000</v>
      </c>
      <c r="S272" s="20">
        <v>10400000</v>
      </c>
      <c r="T272" s="21">
        <f t="shared" si="30"/>
        <v>100</v>
      </c>
      <c r="U272" s="100">
        <v>1</v>
      </c>
      <c r="V272" s="67">
        <v>1</v>
      </c>
      <c r="W272" s="48">
        <v>100</v>
      </c>
      <c r="X272" s="20">
        <v>6400000</v>
      </c>
      <c r="Y272" s="20">
        <v>6400000</v>
      </c>
      <c r="Z272" s="38">
        <f t="shared" si="33"/>
        <v>100</v>
      </c>
      <c r="AA272" s="67">
        <v>0</v>
      </c>
      <c r="AB272" s="68">
        <v>0</v>
      </c>
      <c r="AC272" s="50">
        <v>0</v>
      </c>
      <c r="AD272" s="47">
        <v>0</v>
      </c>
      <c r="AE272" s="47">
        <v>0</v>
      </c>
      <c r="AF272" s="46">
        <v>0</v>
      </c>
      <c r="AG272" s="17" t="s">
        <v>36</v>
      </c>
    </row>
    <row r="273" spans="1:33" ht="72">
      <c r="A273" s="10">
        <v>265</v>
      </c>
      <c r="B273" s="11" t="s">
        <v>26</v>
      </c>
      <c r="C273" s="11" t="s">
        <v>355</v>
      </c>
      <c r="D273" s="11" t="s">
        <v>644</v>
      </c>
      <c r="E273" s="11" t="s">
        <v>668</v>
      </c>
      <c r="F273" s="11" t="s">
        <v>835</v>
      </c>
      <c r="G273" s="11" t="s">
        <v>366</v>
      </c>
      <c r="H273" s="11">
        <v>4</v>
      </c>
      <c r="I273" s="157">
        <v>1</v>
      </c>
      <c r="J273" s="140">
        <v>0</v>
      </c>
      <c r="K273" s="117">
        <f t="shared" si="32"/>
        <v>0</v>
      </c>
      <c r="L273" s="18">
        <v>5000000</v>
      </c>
      <c r="M273" s="22">
        <v>0</v>
      </c>
      <c r="N273" s="23">
        <v>0</v>
      </c>
      <c r="O273" s="122">
        <v>1</v>
      </c>
      <c r="P273" s="140">
        <v>1</v>
      </c>
      <c r="Q273" s="118">
        <v>100</v>
      </c>
      <c r="R273" s="20">
        <v>50000000</v>
      </c>
      <c r="S273" s="20">
        <v>50000000</v>
      </c>
      <c r="T273" s="21">
        <f t="shared" si="30"/>
        <v>100</v>
      </c>
      <c r="U273" s="100">
        <v>1</v>
      </c>
      <c r="V273" s="67">
        <v>1</v>
      </c>
      <c r="W273" s="48">
        <v>100</v>
      </c>
      <c r="X273" s="20">
        <v>12100000</v>
      </c>
      <c r="Y273" s="20">
        <v>12100000</v>
      </c>
      <c r="Z273" s="38">
        <f t="shared" si="33"/>
        <v>100</v>
      </c>
      <c r="AA273" s="67">
        <v>1</v>
      </c>
      <c r="AB273" s="68">
        <v>1</v>
      </c>
      <c r="AC273" s="50">
        <v>100</v>
      </c>
      <c r="AD273" s="45">
        <v>26000000</v>
      </c>
      <c r="AE273" s="45">
        <v>5000000</v>
      </c>
      <c r="AF273" s="46">
        <v>19.230769230769234</v>
      </c>
      <c r="AG273" s="17" t="s">
        <v>36</v>
      </c>
    </row>
    <row r="274" spans="1:33" ht="60">
      <c r="A274" s="10">
        <v>266</v>
      </c>
      <c r="B274" s="11" t="s">
        <v>26</v>
      </c>
      <c r="C274" s="11" t="s">
        <v>355</v>
      </c>
      <c r="D274" s="11" t="s">
        <v>644</v>
      </c>
      <c r="E274" s="11" t="s">
        <v>668</v>
      </c>
      <c r="F274" s="11" t="s">
        <v>723</v>
      </c>
      <c r="G274" s="11" t="s">
        <v>367</v>
      </c>
      <c r="H274" s="11">
        <v>100</v>
      </c>
      <c r="I274" s="157">
        <v>0.25</v>
      </c>
      <c r="J274" s="140">
        <v>0.25</v>
      </c>
      <c r="K274" s="117">
        <f t="shared" si="32"/>
        <v>100</v>
      </c>
      <c r="L274" s="18">
        <v>6000000</v>
      </c>
      <c r="M274" s="22">
        <v>0</v>
      </c>
      <c r="N274" s="23">
        <v>0</v>
      </c>
      <c r="O274" s="122">
        <v>0.5</v>
      </c>
      <c r="P274" s="140">
        <v>0.5</v>
      </c>
      <c r="Q274" s="118">
        <v>100</v>
      </c>
      <c r="R274" s="20">
        <v>13400000</v>
      </c>
      <c r="S274" s="20">
        <v>13400000</v>
      </c>
      <c r="T274" s="21">
        <f t="shared" si="30"/>
        <v>100</v>
      </c>
      <c r="U274" s="100">
        <v>0.5</v>
      </c>
      <c r="V274" s="67">
        <v>0.5</v>
      </c>
      <c r="W274" s="48">
        <v>100</v>
      </c>
      <c r="X274" s="20">
        <v>6080000</v>
      </c>
      <c r="Y274" s="20">
        <v>6080000</v>
      </c>
      <c r="Z274" s="38">
        <f t="shared" si="33"/>
        <v>100</v>
      </c>
      <c r="AA274" s="67">
        <v>0.1</v>
      </c>
      <c r="AB274" s="68">
        <v>0.1</v>
      </c>
      <c r="AC274" s="50">
        <v>100</v>
      </c>
      <c r="AD274" s="45">
        <v>4160000</v>
      </c>
      <c r="AE274" s="45">
        <v>5000000</v>
      </c>
      <c r="AF274" s="46">
        <v>120.19230769230769</v>
      </c>
      <c r="AG274" s="17" t="s">
        <v>36</v>
      </c>
    </row>
    <row r="275" spans="1:33" ht="48">
      <c r="A275" s="10">
        <v>267</v>
      </c>
      <c r="B275" s="11" t="s">
        <v>26</v>
      </c>
      <c r="C275" s="11" t="s">
        <v>355</v>
      </c>
      <c r="D275" s="11" t="s">
        <v>644</v>
      </c>
      <c r="E275" s="11" t="s">
        <v>668</v>
      </c>
      <c r="F275" s="11" t="s">
        <v>827</v>
      </c>
      <c r="G275" s="11" t="s">
        <v>368</v>
      </c>
      <c r="H275" s="11">
        <v>7</v>
      </c>
      <c r="I275" s="157">
        <v>2</v>
      </c>
      <c r="J275" s="117">
        <v>0</v>
      </c>
      <c r="K275" s="117">
        <f t="shared" si="32"/>
        <v>0</v>
      </c>
      <c r="L275" s="18">
        <v>14285714</v>
      </c>
      <c r="M275" s="22">
        <v>0</v>
      </c>
      <c r="N275" s="23">
        <v>0</v>
      </c>
      <c r="O275" s="122">
        <v>2</v>
      </c>
      <c r="P275" s="127">
        <v>0</v>
      </c>
      <c r="Q275" s="118">
        <v>0</v>
      </c>
      <c r="R275" s="20">
        <v>29714285.120000001</v>
      </c>
      <c r="S275" s="20">
        <v>0</v>
      </c>
      <c r="T275" s="21">
        <f t="shared" si="30"/>
        <v>0</v>
      </c>
      <c r="U275" s="100">
        <v>2</v>
      </c>
      <c r="V275" s="76">
        <v>2</v>
      </c>
      <c r="W275" s="48">
        <v>100</v>
      </c>
      <c r="X275" s="20">
        <v>22500000</v>
      </c>
      <c r="Y275" s="20">
        <v>22500000</v>
      </c>
      <c r="Z275" s="38">
        <f t="shared" si="33"/>
        <v>100</v>
      </c>
      <c r="AA275" s="67">
        <v>1</v>
      </c>
      <c r="AB275" s="68">
        <v>1</v>
      </c>
      <c r="AC275" s="50">
        <v>100</v>
      </c>
      <c r="AD275" s="45">
        <v>29714285</v>
      </c>
      <c r="AE275" s="45">
        <v>5000000</v>
      </c>
      <c r="AF275" s="46">
        <v>16.826923481416429</v>
      </c>
      <c r="AG275" s="17" t="s">
        <v>36</v>
      </c>
    </row>
    <row r="276" spans="1:33" ht="60">
      <c r="A276" s="10">
        <v>268</v>
      </c>
      <c r="B276" s="11" t="s">
        <v>26</v>
      </c>
      <c r="C276" s="11" t="s">
        <v>369</v>
      </c>
      <c r="D276" s="11" t="s">
        <v>644</v>
      </c>
      <c r="E276" s="11" t="s">
        <v>668</v>
      </c>
      <c r="F276" s="11" t="s">
        <v>826</v>
      </c>
      <c r="G276" s="11" t="s">
        <v>370</v>
      </c>
      <c r="H276" s="11">
        <v>1</v>
      </c>
      <c r="I276" s="116">
        <v>0.25</v>
      </c>
      <c r="J276" s="117">
        <v>0.25</v>
      </c>
      <c r="K276" s="117">
        <f t="shared" si="32"/>
        <v>100</v>
      </c>
      <c r="L276" s="18">
        <v>257942708</v>
      </c>
      <c r="M276" s="22">
        <v>71120000</v>
      </c>
      <c r="N276" s="23">
        <v>27.572014169906289</v>
      </c>
      <c r="O276" s="116">
        <v>0.25</v>
      </c>
      <c r="P276" s="117">
        <v>0.25</v>
      </c>
      <c r="Q276" s="118">
        <v>100</v>
      </c>
      <c r="R276" s="20">
        <v>42921667</v>
      </c>
      <c r="S276" s="20">
        <v>42921667</v>
      </c>
      <c r="T276" s="21">
        <f t="shared" si="30"/>
        <v>100</v>
      </c>
      <c r="U276" s="81">
        <v>0.25</v>
      </c>
      <c r="V276" s="48">
        <v>0.25</v>
      </c>
      <c r="W276" s="48">
        <v>100</v>
      </c>
      <c r="X276" s="20">
        <v>754434000</v>
      </c>
      <c r="Y276" s="20">
        <v>40000000</v>
      </c>
      <c r="Z276" s="38">
        <f t="shared" si="33"/>
        <v>5.3019879803932479</v>
      </c>
      <c r="AA276" s="48">
        <v>0.25</v>
      </c>
      <c r="AB276" s="49">
        <v>0.22</v>
      </c>
      <c r="AC276" s="50">
        <v>88</v>
      </c>
      <c r="AD276" s="45">
        <v>46424075</v>
      </c>
      <c r="AE276" s="45">
        <v>211827303</v>
      </c>
      <c r="AF276" s="46">
        <v>456.28761154637976</v>
      </c>
      <c r="AG276" s="17" t="s">
        <v>36</v>
      </c>
    </row>
    <row r="277" spans="1:33" ht="60">
      <c r="A277" s="10">
        <v>269</v>
      </c>
      <c r="B277" s="11" t="s">
        <v>26</v>
      </c>
      <c r="C277" s="11" t="s">
        <v>369</v>
      </c>
      <c r="D277" s="11" t="s">
        <v>644</v>
      </c>
      <c r="E277" s="11" t="s">
        <v>665</v>
      </c>
      <c r="F277" s="11" t="s">
        <v>712</v>
      </c>
      <c r="G277" s="11" t="s">
        <v>371</v>
      </c>
      <c r="H277" s="11">
        <v>1</v>
      </c>
      <c r="I277" s="116">
        <v>0.25</v>
      </c>
      <c r="J277" s="117">
        <v>0.25</v>
      </c>
      <c r="K277" s="117">
        <f t="shared" si="32"/>
        <v>100</v>
      </c>
      <c r="L277" s="18">
        <v>103242155</v>
      </c>
      <c r="M277" s="22">
        <v>15660000</v>
      </c>
      <c r="N277" s="23">
        <v>15.168222709028109</v>
      </c>
      <c r="O277" s="116">
        <v>0.25</v>
      </c>
      <c r="P277" s="117">
        <v>0.25</v>
      </c>
      <c r="Q277" s="118">
        <v>100</v>
      </c>
      <c r="R277" s="20">
        <v>107371842</v>
      </c>
      <c r="S277" s="20">
        <v>19075000</v>
      </c>
      <c r="T277" s="21">
        <f t="shared" si="30"/>
        <v>17.76536533665875</v>
      </c>
      <c r="U277" s="81">
        <v>0.25</v>
      </c>
      <c r="V277" s="48">
        <v>0.25</v>
      </c>
      <c r="W277" s="48">
        <v>100</v>
      </c>
      <c r="X277" s="20">
        <v>34150000</v>
      </c>
      <c r="Y277" s="20">
        <v>34150000</v>
      </c>
      <c r="Z277" s="38">
        <f t="shared" si="33"/>
        <v>100</v>
      </c>
      <c r="AA277" s="48">
        <v>0.25</v>
      </c>
      <c r="AB277" s="49">
        <v>0.22</v>
      </c>
      <c r="AC277" s="50">
        <v>88</v>
      </c>
      <c r="AD277" s="45">
        <v>52260023</v>
      </c>
      <c r="AE277" s="45">
        <v>12000000</v>
      </c>
      <c r="AF277" s="46">
        <v>22.96210240856572</v>
      </c>
      <c r="AG277" s="17" t="s">
        <v>36</v>
      </c>
    </row>
    <row r="278" spans="1:33" ht="60">
      <c r="A278" s="10">
        <v>270</v>
      </c>
      <c r="B278" s="11" t="s">
        <v>26</v>
      </c>
      <c r="C278" s="11" t="s">
        <v>369</v>
      </c>
      <c r="D278" s="11" t="s">
        <v>649</v>
      </c>
      <c r="E278" s="11" t="s">
        <v>675</v>
      </c>
      <c r="F278" s="11" t="s">
        <v>836</v>
      </c>
      <c r="G278" s="11" t="s">
        <v>372</v>
      </c>
      <c r="H278" s="11">
        <v>1</v>
      </c>
      <c r="I278" s="116">
        <v>0.25</v>
      </c>
      <c r="J278" s="117">
        <v>0</v>
      </c>
      <c r="K278" s="117">
        <f t="shared" si="32"/>
        <v>0</v>
      </c>
      <c r="L278" s="18">
        <v>50161356</v>
      </c>
      <c r="M278" s="22">
        <v>0</v>
      </c>
      <c r="N278" s="23">
        <v>0</v>
      </c>
      <c r="O278" s="116">
        <v>0.33</v>
      </c>
      <c r="P278" s="127">
        <v>0</v>
      </c>
      <c r="Q278" s="118">
        <v>0</v>
      </c>
      <c r="R278" s="20">
        <v>52167810.240000002</v>
      </c>
      <c r="S278" s="20">
        <v>0</v>
      </c>
      <c r="T278" s="21">
        <f t="shared" si="30"/>
        <v>0</v>
      </c>
      <c r="U278" s="81">
        <v>1</v>
      </c>
      <c r="V278" s="86">
        <v>0</v>
      </c>
      <c r="W278" s="48">
        <v>0</v>
      </c>
      <c r="X278" s="20">
        <v>304254522</v>
      </c>
      <c r="Y278" s="20">
        <v>0</v>
      </c>
      <c r="Z278" s="38">
        <f t="shared" si="33"/>
        <v>0</v>
      </c>
      <c r="AA278" s="48">
        <v>1</v>
      </c>
      <c r="AB278" s="49">
        <v>1</v>
      </c>
      <c r="AC278" s="50">
        <v>100</v>
      </c>
      <c r="AD278" s="45">
        <v>56424703.560000002</v>
      </c>
      <c r="AE278" s="45">
        <v>1000000</v>
      </c>
      <c r="AF278" s="46">
        <v>1.7722733783379754</v>
      </c>
      <c r="AG278" s="17" t="s">
        <v>36</v>
      </c>
    </row>
    <row r="279" spans="1:33" ht="60">
      <c r="A279" s="10">
        <v>271</v>
      </c>
      <c r="B279" s="11" t="s">
        <v>26</v>
      </c>
      <c r="C279" s="11" t="s">
        <v>369</v>
      </c>
      <c r="D279" s="11" t="s">
        <v>649</v>
      </c>
      <c r="E279" s="11" t="s">
        <v>676</v>
      </c>
      <c r="F279" s="11" t="s">
        <v>837</v>
      </c>
      <c r="G279" s="11" t="s">
        <v>373</v>
      </c>
      <c r="H279" s="11">
        <v>7</v>
      </c>
      <c r="I279" s="116">
        <v>0</v>
      </c>
      <c r="J279" s="121">
        <v>0</v>
      </c>
      <c r="K279" s="117">
        <v>0</v>
      </c>
      <c r="L279" s="18">
        <v>0</v>
      </c>
      <c r="M279" s="22">
        <v>0</v>
      </c>
      <c r="N279" s="23">
        <v>0</v>
      </c>
      <c r="O279" s="116">
        <v>3</v>
      </c>
      <c r="P279" s="124">
        <v>0</v>
      </c>
      <c r="Q279" s="118">
        <v>0</v>
      </c>
      <c r="R279" s="20">
        <v>197325264</v>
      </c>
      <c r="S279" s="20">
        <v>0</v>
      </c>
      <c r="T279" s="21">
        <f t="shared" si="30"/>
        <v>0</v>
      </c>
      <c r="U279" s="81">
        <v>3</v>
      </c>
      <c r="V279" s="86">
        <v>0</v>
      </c>
      <c r="W279" s="48">
        <v>0</v>
      </c>
      <c r="X279" s="20">
        <v>154254896</v>
      </c>
      <c r="Y279" s="20">
        <v>0</v>
      </c>
      <c r="Z279" s="38">
        <f t="shared" si="33"/>
        <v>0</v>
      </c>
      <c r="AA279" s="48">
        <v>7</v>
      </c>
      <c r="AB279" s="49">
        <v>2</v>
      </c>
      <c r="AC279" s="50">
        <v>28.571428571428569</v>
      </c>
      <c r="AD279" s="45">
        <v>161116444</v>
      </c>
      <c r="AE279" s="45">
        <v>0</v>
      </c>
      <c r="AF279" s="46">
        <v>0</v>
      </c>
      <c r="AG279" s="17" t="s">
        <v>36</v>
      </c>
    </row>
    <row r="280" spans="1:33" ht="60">
      <c r="A280" s="10">
        <v>272</v>
      </c>
      <c r="B280" s="11" t="s">
        <v>26</v>
      </c>
      <c r="C280" s="11" t="s">
        <v>369</v>
      </c>
      <c r="D280" s="11" t="s">
        <v>649</v>
      </c>
      <c r="E280" s="11" t="s">
        <v>676</v>
      </c>
      <c r="F280" s="11" t="s">
        <v>838</v>
      </c>
      <c r="G280" s="11" t="s">
        <v>374</v>
      </c>
      <c r="H280" s="11">
        <v>42</v>
      </c>
      <c r="I280" s="116">
        <v>1</v>
      </c>
      <c r="J280" s="117">
        <v>0</v>
      </c>
      <c r="K280" s="117">
        <f>SUM(J280/I280*100)</f>
        <v>0</v>
      </c>
      <c r="L280" s="18">
        <v>32288594</v>
      </c>
      <c r="M280" s="22">
        <v>0</v>
      </c>
      <c r="N280" s="23">
        <v>0</v>
      </c>
      <c r="O280" s="116">
        <v>14</v>
      </c>
      <c r="P280" s="127">
        <v>0</v>
      </c>
      <c r="Q280" s="118">
        <v>0</v>
      </c>
      <c r="R280" s="20">
        <v>198728874</v>
      </c>
      <c r="S280" s="20">
        <v>0</v>
      </c>
      <c r="T280" s="21">
        <f t="shared" si="30"/>
        <v>0</v>
      </c>
      <c r="U280" s="81">
        <v>14</v>
      </c>
      <c r="V280" s="86">
        <v>0</v>
      </c>
      <c r="W280" s="48">
        <v>0</v>
      </c>
      <c r="X280" s="20">
        <v>50000000</v>
      </c>
      <c r="Y280" s="20">
        <v>0</v>
      </c>
      <c r="Z280" s="38">
        <f t="shared" si="33"/>
        <v>0</v>
      </c>
      <c r="AA280" s="48">
        <v>42</v>
      </c>
      <c r="AB280" s="49">
        <v>15</v>
      </c>
      <c r="AC280" s="50">
        <v>35.714285714285715</v>
      </c>
      <c r="AD280" s="45">
        <v>216173419</v>
      </c>
      <c r="AE280" s="45">
        <v>0</v>
      </c>
      <c r="AF280" s="46">
        <v>0</v>
      </c>
      <c r="AG280" s="17" t="s">
        <v>36</v>
      </c>
    </row>
    <row r="281" spans="1:33" ht="60">
      <c r="A281" s="10">
        <v>273</v>
      </c>
      <c r="B281" s="11" t="s">
        <v>26</v>
      </c>
      <c r="C281" s="11" t="s">
        <v>369</v>
      </c>
      <c r="D281" s="11" t="s">
        <v>649</v>
      </c>
      <c r="E281" s="11" t="s">
        <v>676</v>
      </c>
      <c r="F281" s="11" t="s">
        <v>749</v>
      </c>
      <c r="G281" s="11" t="s">
        <v>375</v>
      </c>
      <c r="H281" s="11">
        <v>7</v>
      </c>
      <c r="I281" s="116">
        <v>0</v>
      </c>
      <c r="J281" s="121">
        <v>0</v>
      </c>
      <c r="K281" s="117">
        <v>0</v>
      </c>
      <c r="L281" s="18">
        <v>0</v>
      </c>
      <c r="M281" s="22">
        <v>0</v>
      </c>
      <c r="N281" s="23">
        <v>0</v>
      </c>
      <c r="O281" s="116">
        <v>3</v>
      </c>
      <c r="P281" s="124">
        <v>0</v>
      </c>
      <c r="Q281" s="118">
        <v>0</v>
      </c>
      <c r="R281" s="20">
        <v>953536838</v>
      </c>
      <c r="S281" s="20">
        <v>0</v>
      </c>
      <c r="T281" s="21">
        <f t="shared" si="30"/>
        <v>0</v>
      </c>
      <c r="U281" s="81">
        <v>3</v>
      </c>
      <c r="V281" s="86">
        <v>0</v>
      </c>
      <c r="W281" s="48">
        <v>0</v>
      </c>
      <c r="X281" s="20">
        <v>50000000</v>
      </c>
      <c r="Y281" s="20">
        <v>0</v>
      </c>
      <c r="Z281" s="38">
        <f t="shared" si="33"/>
        <v>0</v>
      </c>
      <c r="AA281" s="48">
        <v>7</v>
      </c>
      <c r="AB281" s="49">
        <v>2</v>
      </c>
      <c r="AC281" s="50">
        <v>28.571428571428569</v>
      </c>
      <c r="AD281" s="45">
        <v>1031345444</v>
      </c>
      <c r="AE281" s="45">
        <v>0</v>
      </c>
      <c r="AF281" s="46">
        <v>0</v>
      </c>
      <c r="AG281" s="17" t="s">
        <v>36</v>
      </c>
    </row>
    <row r="282" spans="1:33" ht="60">
      <c r="A282" s="10">
        <v>274</v>
      </c>
      <c r="B282" s="11" t="s">
        <v>26</v>
      </c>
      <c r="C282" s="11" t="s">
        <v>369</v>
      </c>
      <c r="D282" s="11" t="s">
        <v>649</v>
      </c>
      <c r="E282" s="11" t="s">
        <v>675</v>
      </c>
      <c r="F282" s="11" t="s">
        <v>839</v>
      </c>
      <c r="G282" s="11" t="s">
        <v>376</v>
      </c>
      <c r="H282" s="11">
        <v>7</v>
      </c>
      <c r="I282" s="116">
        <v>0</v>
      </c>
      <c r="J282" s="121">
        <v>0</v>
      </c>
      <c r="K282" s="117">
        <v>0</v>
      </c>
      <c r="L282" s="18">
        <v>0</v>
      </c>
      <c r="M282" s="22">
        <v>0</v>
      </c>
      <c r="N282" s="23">
        <v>0</v>
      </c>
      <c r="O282" s="116">
        <v>3</v>
      </c>
      <c r="P282" s="124">
        <v>0</v>
      </c>
      <c r="Q282" s="118">
        <v>0</v>
      </c>
      <c r="R282" s="20">
        <v>140000000</v>
      </c>
      <c r="S282" s="20">
        <v>0</v>
      </c>
      <c r="T282" s="21">
        <f t="shared" si="30"/>
        <v>0</v>
      </c>
      <c r="U282" s="81">
        <v>3</v>
      </c>
      <c r="V282" s="86">
        <v>0</v>
      </c>
      <c r="W282" s="48">
        <v>0</v>
      </c>
      <c r="X282" s="20">
        <v>140000000</v>
      </c>
      <c r="Y282" s="20">
        <v>0</v>
      </c>
      <c r="Z282" s="38">
        <f t="shared" si="33"/>
        <v>0</v>
      </c>
      <c r="AA282" s="48">
        <v>7</v>
      </c>
      <c r="AB282" s="49">
        <v>7</v>
      </c>
      <c r="AC282" s="50">
        <v>100</v>
      </c>
      <c r="AD282" s="45">
        <v>140000000</v>
      </c>
      <c r="AE282" s="45">
        <v>1000000</v>
      </c>
      <c r="AF282" s="46">
        <v>0.7142857142857143</v>
      </c>
      <c r="AG282" s="17" t="s">
        <v>36</v>
      </c>
    </row>
    <row r="283" spans="1:33" ht="60">
      <c r="A283" s="10">
        <v>275</v>
      </c>
      <c r="B283" s="11" t="s">
        <v>26</v>
      </c>
      <c r="C283" s="11" t="s">
        <v>369</v>
      </c>
      <c r="D283" s="11" t="s">
        <v>649</v>
      </c>
      <c r="E283" s="11" t="s">
        <v>689</v>
      </c>
      <c r="F283" s="11" t="s">
        <v>840</v>
      </c>
      <c r="G283" s="11" t="s">
        <v>377</v>
      </c>
      <c r="H283" s="11">
        <v>7</v>
      </c>
      <c r="I283" s="116">
        <v>0</v>
      </c>
      <c r="J283" s="121">
        <v>0</v>
      </c>
      <c r="K283" s="117">
        <v>0</v>
      </c>
      <c r="L283" s="18">
        <v>0</v>
      </c>
      <c r="M283" s="22">
        <v>0</v>
      </c>
      <c r="N283" s="23">
        <v>0</v>
      </c>
      <c r="O283" s="116">
        <v>3</v>
      </c>
      <c r="P283" s="124">
        <v>0</v>
      </c>
      <c r="Q283" s="118">
        <v>0</v>
      </c>
      <c r="R283" s="20">
        <v>560000000</v>
      </c>
      <c r="S283" s="20">
        <v>0</v>
      </c>
      <c r="T283" s="21">
        <f t="shared" si="30"/>
        <v>0</v>
      </c>
      <c r="U283" s="81">
        <v>3</v>
      </c>
      <c r="V283" s="86">
        <v>0</v>
      </c>
      <c r="W283" s="48">
        <v>0</v>
      </c>
      <c r="X283" s="20">
        <v>560000000</v>
      </c>
      <c r="Y283" s="20">
        <v>0</v>
      </c>
      <c r="Z283" s="38">
        <v>0</v>
      </c>
      <c r="AA283" s="48">
        <v>7</v>
      </c>
      <c r="AB283" s="49">
        <v>0</v>
      </c>
      <c r="AC283" s="50">
        <v>0</v>
      </c>
      <c r="AD283" s="45">
        <v>560000000</v>
      </c>
      <c r="AE283" s="45">
        <v>0</v>
      </c>
      <c r="AF283" s="46">
        <v>0</v>
      </c>
      <c r="AG283" s="17" t="s">
        <v>36</v>
      </c>
    </row>
    <row r="284" spans="1:33" ht="60">
      <c r="A284" s="10">
        <v>276</v>
      </c>
      <c r="B284" s="11" t="s">
        <v>26</v>
      </c>
      <c r="C284" s="11" t="s">
        <v>378</v>
      </c>
      <c r="D284" s="11" t="s">
        <v>644</v>
      </c>
      <c r="E284" s="11" t="s">
        <v>668</v>
      </c>
      <c r="F284" s="11" t="s">
        <v>723</v>
      </c>
      <c r="G284" s="11" t="s">
        <v>379</v>
      </c>
      <c r="H284" s="11">
        <v>1</v>
      </c>
      <c r="I284" s="157">
        <v>0.1</v>
      </c>
      <c r="J284" s="140">
        <v>0.5</v>
      </c>
      <c r="K284" s="117">
        <f t="shared" ref="K284:K286" si="34">SUM(J284/I284*100)</f>
        <v>500</v>
      </c>
      <c r="L284" s="18">
        <v>10000000</v>
      </c>
      <c r="M284" s="22">
        <v>0</v>
      </c>
      <c r="N284" s="23">
        <v>0</v>
      </c>
      <c r="O284" s="122">
        <v>0.3</v>
      </c>
      <c r="P284" s="140">
        <v>0.3</v>
      </c>
      <c r="Q284" s="118">
        <v>100</v>
      </c>
      <c r="R284" s="20">
        <v>3120000</v>
      </c>
      <c r="S284" s="20">
        <v>3120000</v>
      </c>
      <c r="T284" s="21">
        <f t="shared" si="30"/>
        <v>100</v>
      </c>
      <c r="U284" s="100">
        <v>0.3</v>
      </c>
      <c r="V284" s="67">
        <v>0.3</v>
      </c>
      <c r="W284" s="48">
        <v>100</v>
      </c>
      <c r="X284" s="20">
        <v>0</v>
      </c>
      <c r="Y284" s="20">
        <v>3000000</v>
      </c>
      <c r="Z284" s="38">
        <v>0</v>
      </c>
      <c r="AA284" s="67">
        <v>0</v>
      </c>
      <c r="AB284" s="68">
        <v>0</v>
      </c>
      <c r="AC284" s="50">
        <v>0</v>
      </c>
      <c r="AD284" s="47">
        <v>0</v>
      </c>
      <c r="AE284" s="47">
        <v>0</v>
      </c>
      <c r="AF284" s="46">
        <v>0</v>
      </c>
      <c r="AG284" s="17" t="s">
        <v>36</v>
      </c>
    </row>
    <row r="285" spans="1:33" ht="60">
      <c r="A285" s="10">
        <v>277</v>
      </c>
      <c r="B285" s="11" t="s">
        <v>26</v>
      </c>
      <c r="C285" s="11" t="s">
        <v>378</v>
      </c>
      <c r="D285" s="11" t="s">
        <v>644</v>
      </c>
      <c r="E285" s="11" t="s">
        <v>668</v>
      </c>
      <c r="F285" s="11" t="s">
        <v>723</v>
      </c>
      <c r="G285" s="11" t="s">
        <v>380</v>
      </c>
      <c r="H285" s="11">
        <v>1260</v>
      </c>
      <c r="I285" s="157">
        <v>120</v>
      </c>
      <c r="J285" s="117">
        <v>0</v>
      </c>
      <c r="K285" s="117">
        <f t="shared" si="34"/>
        <v>0</v>
      </c>
      <c r="L285" s="18">
        <v>10000000</v>
      </c>
      <c r="M285" s="22">
        <v>0</v>
      </c>
      <c r="N285" s="23">
        <v>0</v>
      </c>
      <c r="O285" s="122">
        <v>600</v>
      </c>
      <c r="P285" s="117">
        <v>600</v>
      </c>
      <c r="Q285" s="118">
        <v>100</v>
      </c>
      <c r="R285" s="20">
        <v>31840000</v>
      </c>
      <c r="S285" s="20">
        <v>37839517</v>
      </c>
      <c r="T285" s="21">
        <f t="shared" si="30"/>
        <v>118.84270414572865</v>
      </c>
      <c r="U285" s="100">
        <v>315</v>
      </c>
      <c r="V285" s="48">
        <v>315</v>
      </c>
      <c r="W285" s="48">
        <v>100</v>
      </c>
      <c r="X285" s="20">
        <v>8000000</v>
      </c>
      <c r="Y285" s="20">
        <v>8000000</v>
      </c>
      <c r="Z285" s="38">
        <f t="shared" si="33"/>
        <v>100</v>
      </c>
      <c r="AA285" s="67">
        <v>225</v>
      </c>
      <c r="AB285" s="68">
        <v>200</v>
      </c>
      <c r="AC285" s="50">
        <v>88.888888888888886</v>
      </c>
      <c r="AD285" s="45">
        <v>21840000</v>
      </c>
      <c r="AE285" s="45">
        <v>15000000</v>
      </c>
      <c r="AF285" s="46">
        <v>68.681318681318686</v>
      </c>
      <c r="AG285" s="17" t="s">
        <v>36</v>
      </c>
    </row>
    <row r="286" spans="1:33" ht="60">
      <c r="A286" s="10">
        <v>278</v>
      </c>
      <c r="B286" s="11" t="s">
        <v>26</v>
      </c>
      <c r="C286" s="11" t="s">
        <v>378</v>
      </c>
      <c r="D286" s="11" t="s">
        <v>644</v>
      </c>
      <c r="E286" s="11" t="s">
        <v>668</v>
      </c>
      <c r="F286" s="11" t="s">
        <v>727</v>
      </c>
      <c r="G286" s="11" t="s">
        <v>381</v>
      </c>
      <c r="H286" s="11">
        <v>4</v>
      </c>
      <c r="I286" s="157">
        <v>1</v>
      </c>
      <c r="J286" s="140">
        <v>0</v>
      </c>
      <c r="K286" s="117">
        <f t="shared" si="34"/>
        <v>0</v>
      </c>
      <c r="L286" s="18">
        <v>2000000</v>
      </c>
      <c r="M286" s="22">
        <v>0</v>
      </c>
      <c r="N286" s="23">
        <v>0</v>
      </c>
      <c r="O286" s="122">
        <v>1</v>
      </c>
      <c r="P286" s="140">
        <v>1</v>
      </c>
      <c r="Q286" s="118">
        <v>100</v>
      </c>
      <c r="R286" s="20">
        <v>2780000</v>
      </c>
      <c r="S286" s="20">
        <v>11120000</v>
      </c>
      <c r="T286" s="21">
        <f t="shared" si="30"/>
        <v>400</v>
      </c>
      <c r="U286" s="100">
        <v>1</v>
      </c>
      <c r="V286" s="67">
        <v>0</v>
      </c>
      <c r="W286" s="48">
        <v>0</v>
      </c>
      <c r="X286" s="20">
        <v>0</v>
      </c>
      <c r="Y286" s="20">
        <v>0</v>
      </c>
      <c r="Z286" s="38">
        <v>0</v>
      </c>
      <c r="AA286" s="67">
        <v>0</v>
      </c>
      <c r="AB286" s="68">
        <v>0</v>
      </c>
      <c r="AC286" s="50">
        <v>0</v>
      </c>
      <c r="AD286" s="47">
        <v>0</v>
      </c>
      <c r="AE286" s="47">
        <v>0</v>
      </c>
      <c r="AF286" s="46">
        <v>0</v>
      </c>
      <c r="AG286" s="17" t="s">
        <v>36</v>
      </c>
    </row>
    <row r="287" spans="1:33" ht="60">
      <c r="A287" s="10">
        <v>279</v>
      </c>
      <c r="B287" s="11" t="s">
        <v>26</v>
      </c>
      <c r="C287" s="11" t="s">
        <v>378</v>
      </c>
      <c r="D287" s="11" t="s">
        <v>644</v>
      </c>
      <c r="E287" s="11" t="s">
        <v>668</v>
      </c>
      <c r="F287" s="11" t="s">
        <v>727</v>
      </c>
      <c r="G287" s="11" t="s">
        <v>382</v>
      </c>
      <c r="H287" s="11">
        <v>7</v>
      </c>
      <c r="I287" s="132">
        <v>0</v>
      </c>
      <c r="J287" s="142">
        <v>0</v>
      </c>
      <c r="K287" s="117">
        <v>0</v>
      </c>
      <c r="L287" s="18">
        <v>0</v>
      </c>
      <c r="M287" s="22">
        <v>0</v>
      </c>
      <c r="N287" s="23">
        <v>0</v>
      </c>
      <c r="O287" s="132">
        <v>2</v>
      </c>
      <c r="P287" s="142">
        <v>1</v>
      </c>
      <c r="Q287" s="118">
        <v>50</v>
      </c>
      <c r="R287" s="20">
        <v>24960000</v>
      </c>
      <c r="S287" s="20">
        <v>12480000</v>
      </c>
      <c r="T287" s="21">
        <f t="shared" si="30"/>
        <v>50</v>
      </c>
      <c r="U287" s="92">
        <v>3</v>
      </c>
      <c r="V287" s="76">
        <v>3</v>
      </c>
      <c r="W287" s="48">
        <v>100</v>
      </c>
      <c r="X287" s="20">
        <v>11250000</v>
      </c>
      <c r="Y287" s="20">
        <v>11250000</v>
      </c>
      <c r="Z287" s="38">
        <f t="shared" si="33"/>
        <v>100</v>
      </c>
      <c r="AA287" s="61">
        <v>2</v>
      </c>
      <c r="AB287" s="49">
        <v>2</v>
      </c>
      <c r="AC287" s="50">
        <v>100</v>
      </c>
      <c r="AD287" s="45">
        <v>8320000</v>
      </c>
      <c r="AE287" s="45">
        <v>5238346</v>
      </c>
      <c r="AF287" s="46">
        <v>62.960889423076928</v>
      </c>
      <c r="AG287" s="17" t="s">
        <v>36</v>
      </c>
    </row>
    <row r="288" spans="1:33" ht="36">
      <c r="A288" s="10">
        <v>280</v>
      </c>
      <c r="B288" s="11" t="s">
        <v>26</v>
      </c>
      <c r="C288" s="11" t="s">
        <v>383</v>
      </c>
      <c r="D288" s="11" t="s">
        <v>644</v>
      </c>
      <c r="E288" s="11" t="s">
        <v>668</v>
      </c>
      <c r="F288" s="11" t="s">
        <v>828</v>
      </c>
      <c r="G288" s="11" t="s">
        <v>384</v>
      </c>
      <c r="H288" s="11">
        <v>1</v>
      </c>
      <c r="I288" s="116">
        <v>0.19</v>
      </c>
      <c r="J288" s="117">
        <v>0.125</v>
      </c>
      <c r="K288" s="136">
        <f>SUM(J288/I288*100)</f>
        <v>65.789473684210535</v>
      </c>
      <c r="L288" s="18">
        <v>329100940</v>
      </c>
      <c r="M288" s="22">
        <v>1707500</v>
      </c>
      <c r="N288" s="23">
        <v>0.5188377766408081</v>
      </c>
      <c r="O288" s="116">
        <v>0.33</v>
      </c>
      <c r="P288" s="117">
        <v>0.33</v>
      </c>
      <c r="Q288" s="118">
        <v>100</v>
      </c>
      <c r="R288" s="20">
        <v>108237882.7</v>
      </c>
      <c r="S288" s="20">
        <v>68237883</v>
      </c>
      <c r="T288" s="21">
        <f t="shared" si="30"/>
        <v>63.044362378311746</v>
      </c>
      <c r="U288" s="81">
        <v>0.28000000000000003</v>
      </c>
      <c r="V288" s="48">
        <v>0.28000000000000003</v>
      </c>
      <c r="W288" s="48">
        <v>100</v>
      </c>
      <c r="X288" s="20">
        <v>1021750653</v>
      </c>
      <c r="Y288" s="20">
        <v>15000000</v>
      </c>
      <c r="Z288" s="38">
        <f t="shared" si="33"/>
        <v>1.4680685503804616</v>
      </c>
      <c r="AA288" s="48">
        <v>0.2</v>
      </c>
      <c r="AB288" s="49">
        <v>0.17</v>
      </c>
      <c r="AC288" s="50">
        <v>85</v>
      </c>
      <c r="AD288" s="45">
        <v>68856051</v>
      </c>
      <c r="AE288" s="45">
        <v>36000000</v>
      </c>
      <c r="AF288" s="46">
        <v>52.282986719642111</v>
      </c>
      <c r="AG288" s="17" t="s">
        <v>36</v>
      </c>
    </row>
    <row r="289" spans="1:33" ht="48">
      <c r="A289" s="10">
        <v>281</v>
      </c>
      <c r="B289" s="11" t="s">
        <v>385</v>
      </c>
      <c r="C289" s="11" t="s">
        <v>386</v>
      </c>
      <c r="D289" s="11" t="s">
        <v>657</v>
      </c>
      <c r="E289" s="11" t="s">
        <v>690</v>
      </c>
      <c r="F289" s="11" t="s">
        <v>841</v>
      </c>
      <c r="G289" s="11" t="s">
        <v>387</v>
      </c>
      <c r="H289" s="11">
        <v>300</v>
      </c>
      <c r="I289" s="116">
        <v>0</v>
      </c>
      <c r="J289" s="117">
        <v>0</v>
      </c>
      <c r="K289" s="117">
        <v>0</v>
      </c>
      <c r="L289" s="18">
        <v>0</v>
      </c>
      <c r="M289" s="18">
        <v>0</v>
      </c>
      <c r="N289" s="19">
        <v>0</v>
      </c>
      <c r="O289" s="116">
        <v>100</v>
      </c>
      <c r="P289" s="117">
        <v>40</v>
      </c>
      <c r="Q289" s="118">
        <v>40</v>
      </c>
      <c r="R289" s="20">
        <v>1091559098</v>
      </c>
      <c r="S289" s="20">
        <v>302619816</v>
      </c>
      <c r="T289" s="21">
        <f t="shared" si="30"/>
        <v>27.723630956351574</v>
      </c>
      <c r="U289" s="81">
        <v>115</v>
      </c>
      <c r="V289" s="48">
        <v>0</v>
      </c>
      <c r="W289" s="48">
        <v>0</v>
      </c>
      <c r="X289" s="20">
        <v>3057300000</v>
      </c>
      <c r="Y289" s="20">
        <v>546400000</v>
      </c>
      <c r="Z289" s="38">
        <f t="shared" si="33"/>
        <v>17.871978543158999</v>
      </c>
      <c r="AA289" s="48">
        <v>260</v>
      </c>
      <c r="AB289" s="49">
        <v>25.572212499999999</v>
      </c>
      <c r="AC289" s="50">
        <v>9.8354663461538454</v>
      </c>
      <c r="AD289" s="45">
        <v>2500000000</v>
      </c>
      <c r="AE289" s="47">
        <v>0</v>
      </c>
      <c r="AF289" s="46">
        <v>0</v>
      </c>
      <c r="AG289" s="17" t="s">
        <v>102</v>
      </c>
    </row>
    <row r="290" spans="1:33" ht="72">
      <c r="A290" s="10">
        <v>282</v>
      </c>
      <c r="B290" s="11" t="s">
        <v>385</v>
      </c>
      <c r="C290" s="11" t="s">
        <v>388</v>
      </c>
      <c r="D290" s="11" t="s">
        <v>648</v>
      </c>
      <c r="E290" s="11" t="s">
        <v>674</v>
      </c>
      <c r="F290" s="11" t="s">
        <v>842</v>
      </c>
      <c r="G290" s="11" t="s">
        <v>389</v>
      </c>
      <c r="H290" s="11">
        <v>4000</v>
      </c>
      <c r="I290" s="116">
        <v>4000</v>
      </c>
      <c r="J290" s="117">
        <v>1800</v>
      </c>
      <c r="K290" s="117">
        <f>SUM(J290/I290*100)</f>
        <v>45</v>
      </c>
      <c r="L290" s="18">
        <v>3392012069</v>
      </c>
      <c r="M290" s="18">
        <v>5509294772</v>
      </c>
      <c r="N290" s="19">
        <v>162.41966891421458</v>
      </c>
      <c r="O290" s="116">
        <v>1500</v>
      </c>
      <c r="P290" s="117">
        <v>350</v>
      </c>
      <c r="Q290" s="118">
        <v>23.333333333333332</v>
      </c>
      <c r="R290" s="20">
        <v>2226460775</v>
      </c>
      <c r="S290" s="20">
        <v>554053583</v>
      </c>
      <c r="T290" s="21">
        <f t="shared" si="30"/>
        <v>24.884946962517226</v>
      </c>
      <c r="U290" s="81">
        <v>230</v>
      </c>
      <c r="V290" s="48">
        <v>4000</v>
      </c>
      <c r="W290" s="48">
        <v>1739.1304347826085</v>
      </c>
      <c r="X290" s="20">
        <v>2510585930</v>
      </c>
      <c r="Y290" s="20">
        <v>494310323</v>
      </c>
      <c r="Z290" s="38">
        <f t="shared" si="33"/>
        <v>19.689042191039444</v>
      </c>
      <c r="AA290" s="48">
        <v>0</v>
      </c>
      <c r="AB290" s="49">
        <v>0</v>
      </c>
      <c r="AC290" s="50">
        <v>0</v>
      </c>
      <c r="AD290" s="47">
        <v>0</v>
      </c>
      <c r="AE290" s="47">
        <v>1233342138.74</v>
      </c>
      <c r="AF290" s="46">
        <v>0</v>
      </c>
      <c r="AG290" s="17" t="s">
        <v>102</v>
      </c>
    </row>
    <row r="291" spans="1:33" ht="72">
      <c r="A291" s="10">
        <v>283</v>
      </c>
      <c r="B291" s="11" t="s">
        <v>385</v>
      </c>
      <c r="C291" s="11" t="s">
        <v>390</v>
      </c>
      <c r="D291" s="11" t="s">
        <v>657</v>
      </c>
      <c r="E291" s="11" t="s">
        <v>690</v>
      </c>
      <c r="F291" s="11" t="s">
        <v>843</v>
      </c>
      <c r="G291" s="11" t="s">
        <v>391</v>
      </c>
      <c r="H291" s="11">
        <v>1</v>
      </c>
      <c r="I291" s="116">
        <v>0</v>
      </c>
      <c r="J291" s="117">
        <v>0</v>
      </c>
      <c r="K291" s="117">
        <v>0</v>
      </c>
      <c r="L291" s="18">
        <v>0</v>
      </c>
      <c r="M291" s="18">
        <v>0</v>
      </c>
      <c r="N291" s="19">
        <v>0</v>
      </c>
      <c r="O291" s="116">
        <v>1</v>
      </c>
      <c r="P291" s="117">
        <v>0.5</v>
      </c>
      <c r="Q291" s="118">
        <v>50</v>
      </c>
      <c r="R291" s="20">
        <v>361588400</v>
      </c>
      <c r="S291" s="20">
        <v>0</v>
      </c>
      <c r="T291" s="21">
        <f t="shared" si="30"/>
        <v>0</v>
      </c>
      <c r="U291" s="81">
        <v>1</v>
      </c>
      <c r="V291" s="48">
        <v>0</v>
      </c>
      <c r="W291" s="48">
        <v>0</v>
      </c>
      <c r="X291" s="20">
        <v>100000000</v>
      </c>
      <c r="Y291" s="20">
        <v>0</v>
      </c>
      <c r="Z291" s="38">
        <f t="shared" si="33"/>
        <v>0</v>
      </c>
      <c r="AA291" s="48">
        <v>0</v>
      </c>
      <c r="AB291" s="49">
        <v>0.5</v>
      </c>
      <c r="AC291" s="50">
        <v>0</v>
      </c>
      <c r="AD291" s="47">
        <v>0</v>
      </c>
      <c r="AE291" s="47">
        <v>100000000</v>
      </c>
      <c r="AF291" s="46">
        <v>0</v>
      </c>
      <c r="AG291" s="17" t="s">
        <v>102</v>
      </c>
    </row>
    <row r="292" spans="1:33" ht="72">
      <c r="A292" s="10">
        <v>284</v>
      </c>
      <c r="B292" s="11" t="s">
        <v>385</v>
      </c>
      <c r="C292" s="11" t="s">
        <v>390</v>
      </c>
      <c r="D292" s="11" t="s">
        <v>657</v>
      </c>
      <c r="E292" s="11" t="s">
        <v>690</v>
      </c>
      <c r="F292" s="11" t="s">
        <v>844</v>
      </c>
      <c r="G292" s="11" t="s">
        <v>392</v>
      </c>
      <c r="H292" s="11">
        <v>240</v>
      </c>
      <c r="I292" s="116">
        <v>15</v>
      </c>
      <c r="J292" s="117">
        <v>0</v>
      </c>
      <c r="K292" s="117">
        <f t="shared" ref="K292:K297" si="35">SUM(J292/I292*100)</f>
        <v>0</v>
      </c>
      <c r="L292" s="18">
        <v>136500000</v>
      </c>
      <c r="M292" s="18">
        <v>0</v>
      </c>
      <c r="N292" s="19">
        <v>0</v>
      </c>
      <c r="O292" s="116">
        <v>225</v>
      </c>
      <c r="P292" s="117">
        <v>0</v>
      </c>
      <c r="Q292" s="118">
        <v>0</v>
      </c>
      <c r="R292" s="20">
        <v>4644233484</v>
      </c>
      <c r="S292" s="20">
        <v>157837275</v>
      </c>
      <c r="T292" s="21">
        <f t="shared" si="30"/>
        <v>3.3985645972316063</v>
      </c>
      <c r="U292" s="81">
        <v>225</v>
      </c>
      <c r="V292" s="48">
        <v>35</v>
      </c>
      <c r="W292" s="48">
        <v>15.555555555555555</v>
      </c>
      <c r="X292" s="20">
        <v>2107771455</v>
      </c>
      <c r="Y292" s="20">
        <v>193436400</v>
      </c>
      <c r="Z292" s="38">
        <f t="shared" si="33"/>
        <v>9.1772947935666966</v>
      </c>
      <c r="AA292" s="48">
        <v>115</v>
      </c>
      <c r="AB292" s="49">
        <v>76.67</v>
      </c>
      <c r="AC292" s="50">
        <v>66.669565217391309</v>
      </c>
      <c r="AD292" s="45">
        <v>3008140429</v>
      </c>
      <c r="AE292" s="45">
        <v>565719700</v>
      </c>
      <c r="AF292" s="46">
        <v>18.806292902624328</v>
      </c>
      <c r="AG292" s="17" t="s">
        <v>102</v>
      </c>
    </row>
    <row r="293" spans="1:33" ht="60">
      <c r="A293" s="10">
        <v>285</v>
      </c>
      <c r="B293" s="11" t="s">
        <v>385</v>
      </c>
      <c r="C293" s="11" t="s">
        <v>393</v>
      </c>
      <c r="D293" s="11" t="s">
        <v>644</v>
      </c>
      <c r="E293" s="11" t="s">
        <v>691</v>
      </c>
      <c r="F293" s="11" t="s">
        <v>845</v>
      </c>
      <c r="G293" s="11" t="s">
        <v>394</v>
      </c>
      <c r="H293" s="11">
        <v>1</v>
      </c>
      <c r="I293" s="125">
        <v>0.2</v>
      </c>
      <c r="J293" s="126">
        <v>0.03</v>
      </c>
      <c r="K293" s="117">
        <f t="shared" si="35"/>
        <v>15</v>
      </c>
      <c r="L293" s="18">
        <v>3534527000</v>
      </c>
      <c r="M293" s="18">
        <v>114319622</v>
      </c>
      <c r="N293" s="19">
        <v>3.2343683327358939</v>
      </c>
      <c r="O293" s="125">
        <v>0.3</v>
      </c>
      <c r="P293" s="126">
        <v>0.3</v>
      </c>
      <c r="Q293" s="118">
        <v>100</v>
      </c>
      <c r="R293" s="20">
        <v>578125000</v>
      </c>
      <c r="S293" s="20">
        <v>578125000</v>
      </c>
      <c r="T293" s="21">
        <f t="shared" si="30"/>
        <v>100</v>
      </c>
      <c r="U293" s="87">
        <v>0.3</v>
      </c>
      <c r="V293" s="74">
        <v>0.3</v>
      </c>
      <c r="W293" s="48">
        <v>100</v>
      </c>
      <c r="X293" s="20">
        <v>346875000</v>
      </c>
      <c r="Y293" s="20">
        <v>1000000000</v>
      </c>
      <c r="Z293" s="38">
        <f t="shared" si="33"/>
        <v>288.2882882882883</v>
      </c>
      <c r="AA293" s="56">
        <v>0.2</v>
      </c>
      <c r="AB293" s="57">
        <v>0.14499999999999999</v>
      </c>
      <c r="AC293" s="50">
        <v>72.499999999999986</v>
      </c>
      <c r="AD293" s="45">
        <v>346875000</v>
      </c>
      <c r="AE293" s="45">
        <v>465681780.5</v>
      </c>
      <c r="AF293" s="46">
        <v>134.2506033873874</v>
      </c>
      <c r="AG293" s="17" t="s">
        <v>395</v>
      </c>
    </row>
    <row r="294" spans="1:33" ht="60">
      <c r="A294" s="10">
        <v>286</v>
      </c>
      <c r="B294" s="11" t="s">
        <v>385</v>
      </c>
      <c r="C294" s="11" t="s">
        <v>393</v>
      </c>
      <c r="D294" s="11" t="s">
        <v>644</v>
      </c>
      <c r="E294" s="11" t="s">
        <v>691</v>
      </c>
      <c r="F294" s="11" t="s">
        <v>846</v>
      </c>
      <c r="G294" s="11" t="s">
        <v>396</v>
      </c>
      <c r="H294" s="11">
        <v>42</v>
      </c>
      <c r="I294" s="116">
        <v>42</v>
      </c>
      <c r="J294" s="117">
        <v>0</v>
      </c>
      <c r="K294" s="117">
        <f t="shared" si="35"/>
        <v>0</v>
      </c>
      <c r="L294" s="18">
        <v>78125000.629999995</v>
      </c>
      <c r="M294" s="18">
        <v>0</v>
      </c>
      <c r="N294" s="19">
        <v>0</v>
      </c>
      <c r="O294" s="116">
        <v>42</v>
      </c>
      <c r="P294" s="117">
        <v>42</v>
      </c>
      <c r="Q294" s="118">
        <v>100</v>
      </c>
      <c r="R294" s="20">
        <v>78125000</v>
      </c>
      <c r="S294" s="20">
        <v>78125000</v>
      </c>
      <c r="T294" s="21">
        <f t="shared" si="30"/>
        <v>100</v>
      </c>
      <c r="U294" s="81">
        <v>42</v>
      </c>
      <c r="V294" s="48">
        <v>42</v>
      </c>
      <c r="W294" s="48">
        <v>100</v>
      </c>
      <c r="X294" s="20">
        <v>46875000.380000003</v>
      </c>
      <c r="Y294" s="20">
        <v>248473518</v>
      </c>
      <c r="Z294" s="38">
        <f t="shared" si="33"/>
        <v>530.0768341028438</v>
      </c>
      <c r="AA294" s="48">
        <v>42</v>
      </c>
      <c r="AB294" s="49">
        <v>30</v>
      </c>
      <c r="AC294" s="50">
        <v>71.428571428571431</v>
      </c>
      <c r="AD294" s="45">
        <v>93750000</v>
      </c>
      <c r="AE294" s="45">
        <v>114355000</v>
      </c>
      <c r="AF294" s="46">
        <v>121.97866666666665</v>
      </c>
      <c r="AG294" s="17" t="s">
        <v>395</v>
      </c>
    </row>
    <row r="295" spans="1:33" ht="60">
      <c r="A295" s="10">
        <v>287</v>
      </c>
      <c r="B295" s="11" t="s">
        <v>385</v>
      </c>
      <c r="C295" s="11" t="s">
        <v>393</v>
      </c>
      <c r="D295" s="11" t="s">
        <v>644</v>
      </c>
      <c r="E295" s="11" t="s">
        <v>691</v>
      </c>
      <c r="F295" s="11" t="s">
        <v>847</v>
      </c>
      <c r="G295" s="11" t="s">
        <v>397</v>
      </c>
      <c r="H295" s="11">
        <v>1</v>
      </c>
      <c r="I295" s="125">
        <v>1</v>
      </c>
      <c r="J295" s="126">
        <v>1</v>
      </c>
      <c r="K295" s="117">
        <f t="shared" si="35"/>
        <v>100</v>
      </c>
      <c r="L295" s="18">
        <v>3239562500</v>
      </c>
      <c r="M295" s="18">
        <v>607062505</v>
      </c>
      <c r="N295" s="19">
        <v>18.7390274149673</v>
      </c>
      <c r="O295" s="125">
        <v>1</v>
      </c>
      <c r="P295" s="126">
        <v>1</v>
      </c>
      <c r="Q295" s="118">
        <v>100</v>
      </c>
      <c r="R295" s="20">
        <v>15000000000</v>
      </c>
      <c r="S295" s="20">
        <v>13440345817.280001</v>
      </c>
      <c r="T295" s="21">
        <f t="shared" si="30"/>
        <v>89.602305448533329</v>
      </c>
      <c r="U295" s="87">
        <v>1</v>
      </c>
      <c r="V295" s="56">
        <v>1</v>
      </c>
      <c r="W295" s="48">
        <v>100</v>
      </c>
      <c r="X295" s="20">
        <v>550000000</v>
      </c>
      <c r="Y295" s="20">
        <v>10100000000</v>
      </c>
      <c r="Z295" s="38">
        <f t="shared" si="33"/>
        <v>1836.3636363636363</v>
      </c>
      <c r="AA295" s="56">
        <v>1</v>
      </c>
      <c r="AB295" s="57">
        <v>1</v>
      </c>
      <c r="AC295" s="50">
        <v>100</v>
      </c>
      <c r="AD295" s="45">
        <v>550000000</v>
      </c>
      <c r="AE295" s="45">
        <v>1903631780.5</v>
      </c>
      <c r="AF295" s="46">
        <v>346.11486918181822</v>
      </c>
      <c r="AG295" s="17" t="s">
        <v>395</v>
      </c>
    </row>
    <row r="296" spans="1:33" ht="60">
      <c r="A296" s="10">
        <v>288</v>
      </c>
      <c r="B296" s="11" t="s">
        <v>385</v>
      </c>
      <c r="C296" s="11" t="s">
        <v>393</v>
      </c>
      <c r="D296" s="11" t="s">
        <v>644</v>
      </c>
      <c r="E296" s="11" t="s">
        <v>691</v>
      </c>
      <c r="F296" s="11" t="s">
        <v>845</v>
      </c>
      <c r="G296" s="11" t="s">
        <v>398</v>
      </c>
      <c r="H296" s="11">
        <v>1</v>
      </c>
      <c r="I296" s="116">
        <v>0.2</v>
      </c>
      <c r="J296" s="117">
        <v>0.1</v>
      </c>
      <c r="K296" s="117">
        <f t="shared" si="35"/>
        <v>50</v>
      </c>
      <c r="L296" s="18">
        <v>7930882384</v>
      </c>
      <c r="M296" s="18">
        <v>7930882384</v>
      </c>
      <c r="N296" s="19">
        <v>100</v>
      </c>
      <c r="O296" s="116">
        <v>0.3</v>
      </c>
      <c r="P296" s="117">
        <v>0.3</v>
      </c>
      <c r="Q296" s="118">
        <v>100</v>
      </c>
      <c r="R296" s="20">
        <v>2603351017</v>
      </c>
      <c r="S296" s="20">
        <v>1629910983</v>
      </c>
      <c r="T296" s="21">
        <f t="shared" si="30"/>
        <v>62.608191225716681</v>
      </c>
      <c r="U296" s="81">
        <v>0.3</v>
      </c>
      <c r="V296" s="48">
        <v>0.26</v>
      </c>
      <c r="W296" s="48">
        <v>86.666666666666671</v>
      </c>
      <c r="X296" s="20">
        <v>1500000000</v>
      </c>
      <c r="Y296" s="20">
        <v>1200000000</v>
      </c>
      <c r="Z296" s="38">
        <f t="shared" si="33"/>
        <v>80</v>
      </c>
      <c r="AA296" s="48">
        <v>0.2</v>
      </c>
      <c r="AB296" s="49">
        <v>6.5000000000000002E-2</v>
      </c>
      <c r="AC296" s="50">
        <v>32.5</v>
      </c>
      <c r="AD296" s="45">
        <v>1500000000</v>
      </c>
      <c r="AE296" s="45">
        <v>1200000000</v>
      </c>
      <c r="AF296" s="46">
        <v>80</v>
      </c>
      <c r="AG296" s="17" t="s">
        <v>395</v>
      </c>
    </row>
    <row r="297" spans="1:33" ht="36">
      <c r="A297" s="10">
        <v>289</v>
      </c>
      <c r="B297" s="11" t="s">
        <v>399</v>
      </c>
      <c r="C297" s="11" t="s">
        <v>400</v>
      </c>
      <c r="D297" s="11" t="s">
        <v>648</v>
      </c>
      <c r="E297" s="11" t="s">
        <v>673</v>
      </c>
      <c r="F297" s="11" t="s">
        <v>739</v>
      </c>
      <c r="G297" s="11" t="s">
        <v>401</v>
      </c>
      <c r="H297" s="11">
        <v>8</v>
      </c>
      <c r="I297" s="116">
        <v>8</v>
      </c>
      <c r="J297" s="117">
        <v>8</v>
      </c>
      <c r="K297" s="117">
        <f t="shared" si="35"/>
        <v>100</v>
      </c>
      <c r="L297" s="18">
        <v>30535140548</v>
      </c>
      <c r="M297" s="18">
        <v>25295256186</v>
      </c>
      <c r="N297" s="19">
        <v>82.839822355613151</v>
      </c>
      <c r="O297" s="116">
        <v>8</v>
      </c>
      <c r="P297" s="117">
        <v>12</v>
      </c>
      <c r="Q297" s="118">
        <v>150</v>
      </c>
      <c r="R297" s="20">
        <v>24670627855</v>
      </c>
      <c r="S297" s="20">
        <v>11680267891</v>
      </c>
      <c r="T297" s="21">
        <f t="shared" si="30"/>
        <v>47.344834349778246</v>
      </c>
      <c r="U297" s="81">
        <v>8</v>
      </c>
      <c r="V297" s="48">
        <v>30</v>
      </c>
      <c r="W297" s="48">
        <v>375</v>
      </c>
      <c r="X297" s="20">
        <v>64012037628.099998</v>
      </c>
      <c r="Y297" s="20">
        <v>24146022383</v>
      </c>
      <c r="Z297" s="38">
        <f t="shared" si="33"/>
        <v>37.721065096044342</v>
      </c>
      <c r="AA297" s="48">
        <v>8</v>
      </c>
      <c r="AB297" s="49">
        <v>8</v>
      </c>
      <c r="AC297" s="50">
        <v>100</v>
      </c>
      <c r="AD297" s="45">
        <v>47648775364.779999</v>
      </c>
      <c r="AE297" s="45">
        <v>37198448</v>
      </c>
      <c r="AF297" s="46">
        <v>7.806800429858099E-2</v>
      </c>
      <c r="AG297" s="17" t="s">
        <v>102</v>
      </c>
    </row>
    <row r="298" spans="1:33" ht="36">
      <c r="A298" s="10">
        <v>290</v>
      </c>
      <c r="B298" s="11" t="s">
        <v>399</v>
      </c>
      <c r="C298" s="11" t="s">
        <v>400</v>
      </c>
      <c r="D298" s="11" t="s">
        <v>648</v>
      </c>
      <c r="E298" s="11" t="s">
        <v>673</v>
      </c>
      <c r="F298" s="11" t="s">
        <v>848</v>
      </c>
      <c r="G298" s="11" t="s">
        <v>402</v>
      </c>
      <c r="H298" s="11">
        <v>3</v>
      </c>
      <c r="I298" s="116">
        <v>0</v>
      </c>
      <c r="J298" s="117">
        <v>0</v>
      </c>
      <c r="K298" s="117">
        <v>0</v>
      </c>
      <c r="L298" s="18">
        <v>0</v>
      </c>
      <c r="M298" s="18">
        <v>0</v>
      </c>
      <c r="N298" s="19">
        <v>0</v>
      </c>
      <c r="O298" s="116">
        <v>1</v>
      </c>
      <c r="P298" s="117">
        <v>5</v>
      </c>
      <c r="Q298" s="118">
        <v>500</v>
      </c>
      <c r="R298" s="20">
        <v>2000000</v>
      </c>
      <c r="S298" s="20">
        <v>350000000</v>
      </c>
      <c r="T298" s="21">
        <f t="shared" si="30"/>
        <v>17500</v>
      </c>
      <c r="U298" s="81">
        <v>1</v>
      </c>
      <c r="V298" s="48">
        <v>22</v>
      </c>
      <c r="W298" s="48">
        <v>2200</v>
      </c>
      <c r="X298" s="20">
        <v>2000000</v>
      </c>
      <c r="Y298" s="20">
        <v>235000000</v>
      </c>
      <c r="Z298" s="38">
        <f t="shared" si="33"/>
        <v>11750</v>
      </c>
      <c r="AA298" s="48">
        <v>0</v>
      </c>
      <c r="AB298" s="49">
        <v>2.5</v>
      </c>
      <c r="AC298" s="50">
        <v>0</v>
      </c>
      <c r="AD298" s="47">
        <v>0</v>
      </c>
      <c r="AE298" s="45">
        <v>120424000</v>
      </c>
      <c r="AF298" s="46">
        <v>0</v>
      </c>
      <c r="AG298" s="17" t="s">
        <v>102</v>
      </c>
    </row>
    <row r="299" spans="1:33" ht="36">
      <c r="A299" s="10">
        <v>291</v>
      </c>
      <c r="B299" s="11" t="s">
        <v>399</v>
      </c>
      <c r="C299" s="11" t="s">
        <v>400</v>
      </c>
      <c r="D299" s="11" t="s">
        <v>648</v>
      </c>
      <c r="E299" s="11" t="s">
        <v>673</v>
      </c>
      <c r="F299" s="11" t="s">
        <v>849</v>
      </c>
      <c r="G299" s="11" t="s">
        <v>403</v>
      </c>
      <c r="H299" s="11">
        <v>4000</v>
      </c>
      <c r="I299" s="116">
        <v>500</v>
      </c>
      <c r="J299" s="117">
        <v>1076</v>
      </c>
      <c r="K299" s="117">
        <f>SUM(J299/I299*100)</f>
        <v>215.20000000000002</v>
      </c>
      <c r="L299" s="18">
        <v>48750000</v>
      </c>
      <c r="M299" s="18">
        <v>71231995</v>
      </c>
      <c r="N299" s="19">
        <v>146.11691282051282</v>
      </c>
      <c r="O299" s="116">
        <v>1000</v>
      </c>
      <c r="P299" s="117">
        <v>621</v>
      </c>
      <c r="Q299" s="118">
        <v>62.1</v>
      </c>
      <c r="R299" s="20">
        <v>113880000</v>
      </c>
      <c r="S299" s="20">
        <v>118465401.09999999</v>
      </c>
      <c r="T299" s="21">
        <f t="shared" si="30"/>
        <v>104.02652010888654</v>
      </c>
      <c r="U299" s="81">
        <v>1350</v>
      </c>
      <c r="V299" s="48">
        <v>1098</v>
      </c>
      <c r="W299" s="48">
        <v>81.333333333333329</v>
      </c>
      <c r="X299" s="20">
        <v>229140000</v>
      </c>
      <c r="Y299" s="20">
        <v>123002800</v>
      </c>
      <c r="Z299" s="38">
        <f t="shared" si="33"/>
        <v>53.680195513659768</v>
      </c>
      <c r="AA299" s="48">
        <v>1150</v>
      </c>
      <c r="AB299" s="49">
        <v>338</v>
      </c>
      <c r="AC299" s="50">
        <v>29.391304347826086</v>
      </c>
      <c r="AD299" s="45">
        <v>173100000</v>
      </c>
      <c r="AE299" s="45">
        <v>0</v>
      </c>
      <c r="AF299" s="46">
        <v>0</v>
      </c>
      <c r="AG299" s="17" t="s">
        <v>102</v>
      </c>
    </row>
    <row r="300" spans="1:33" ht="48">
      <c r="A300" s="10">
        <v>292</v>
      </c>
      <c r="B300" s="11" t="s">
        <v>399</v>
      </c>
      <c r="C300" s="11" t="s">
        <v>400</v>
      </c>
      <c r="D300" s="11" t="s">
        <v>648</v>
      </c>
      <c r="E300" s="11" t="s">
        <v>673</v>
      </c>
      <c r="F300" s="11" t="s">
        <v>850</v>
      </c>
      <c r="G300" s="11" t="s">
        <v>404</v>
      </c>
      <c r="H300" s="11">
        <v>450</v>
      </c>
      <c r="I300" s="116">
        <v>0</v>
      </c>
      <c r="J300" s="117">
        <v>121</v>
      </c>
      <c r="K300" s="117">
        <v>0</v>
      </c>
      <c r="L300" s="18">
        <v>0</v>
      </c>
      <c r="M300" s="18">
        <v>1600000</v>
      </c>
      <c r="N300" s="26">
        <v>0</v>
      </c>
      <c r="O300" s="116">
        <v>100</v>
      </c>
      <c r="P300" s="117">
        <v>225</v>
      </c>
      <c r="Q300" s="118">
        <v>225</v>
      </c>
      <c r="R300" s="20">
        <v>7319000</v>
      </c>
      <c r="S300" s="20">
        <v>3586514.9</v>
      </c>
      <c r="T300" s="21">
        <f t="shared" si="30"/>
        <v>49.002799562781803</v>
      </c>
      <c r="U300" s="81">
        <v>180</v>
      </c>
      <c r="V300" s="48">
        <v>160</v>
      </c>
      <c r="W300" s="48">
        <v>88.888888888888886</v>
      </c>
      <c r="X300" s="20">
        <v>7319000</v>
      </c>
      <c r="Y300" s="20">
        <v>0</v>
      </c>
      <c r="Z300" s="38">
        <f t="shared" si="33"/>
        <v>0</v>
      </c>
      <c r="AA300" s="48">
        <v>100</v>
      </c>
      <c r="AB300" s="49">
        <v>100</v>
      </c>
      <c r="AC300" s="50">
        <v>100</v>
      </c>
      <c r="AD300" s="45">
        <v>3000000</v>
      </c>
      <c r="AE300" s="47">
        <v>0</v>
      </c>
      <c r="AF300" s="46">
        <v>0</v>
      </c>
      <c r="AG300" s="17" t="s">
        <v>102</v>
      </c>
    </row>
    <row r="301" spans="1:33" ht="36">
      <c r="A301" s="10">
        <v>293</v>
      </c>
      <c r="B301" s="11" t="s">
        <v>399</v>
      </c>
      <c r="C301" s="11" t="s">
        <v>400</v>
      </c>
      <c r="D301" s="11" t="s">
        <v>648</v>
      </c>
      <c r="E301" s="11" t="s">
        <v>673</v>
      </c>
      <c r="F301" s="11" t="s">
        <v>851</v>
      </c>
      <c r="G301" s="11" t="s">
        <v>405</v>
      </c>
      <c r="H301" s="11">
        <v>80</v>
      </c>
      <c r="I301" s="116">
        <v>80</v>
      </c>
      <c r="J301" s="117">
        <v>44</v>
      </c>
      <c r="K301" s="117">
        <f>SUM(J301/I301*100)</f>
        <v>55.000000000000007</v>
      </c>
      <c r="L301" s="18">
        <v>272824200</v>
      </c>
      <c r="M301" s="18">
        <v>16701000</v>
      </c>
      <c r="N301" s="19">
        <v>6.1215244102246062</v>
      </c>
      <c r="O301" s="116">
        <v>80</v>
      </c>
      <c r="P301" s="117">
        <v>138</v>
      </c>
      <c r="Q301" s="118">
        <v>172.5</v>
      </c>
      <c r="R301" s="20">
        <v>100000000</v>
      </c>
      <c r="S301" s="20">
        <v>152890000</v>
      </c>
      <c r="T301" s="21">
        <f t="shared" si="30"/>
        <v>152.88999999999999</v>
      </c>
      <c r="U301" s="81">
        <v>80</v>
      </c>
      <c r="V301" s="48">
        <v>323</v>
      </c>
      <c r="W301" s="48">
        <v>403.74999999999994</v>
      </c>
      <c r="X301" s="20">
        <v>100000000</v>
      </c>
      <c r="Y301" s="20">
        <v>8142670122</v>
      </c>
      <c r="Z301" s="38">
        <f t="shared" si="33"/>
        <v>8142.6701219999995</v>
      </c>
      <c r="AA301" s="48">
        <v>80</v>
      </c>
      <c r="AB301" s="49">
        <v>57</v>
      </c>
      <c r="AC301" s="50">
        <v>71.25</v>
      </c>
      <c r="AD301" s="45">
        <v>100000000</v>
      </c>
      <c r="AE301" s="47">
        <v>0</v>
      </c>
      <c r="AF301" s="46">
        <v>0</v>
      </c>
      <c r="AG301" s="17" t="s">
        <v>102</v>
      </c>
    </row>
    <row r="302" spans="1:33" ht="36">
      <c r="A302" s="10">
        <v>294</v>
      </c>
      <c r="B302" s="11" t="s">
        <v>399</v>
      </c>
      <c r="C302" s="11" t="s">
        <v>400</v>
      </c>
      <c r="D302" s="11" t="s">
        <v>648</v>
      </c>
      <c r="E302" s="11" t="s">
        <v>692</v>
      </c>
      <c r="F302" s="11" t="s">
        <v>852</v>
      </c>
      <c r="G302" s="11" t="s">
        <v>406</v>
      </c>
      <c r="H302" s="11">
        <v>1</v>
      </c>
      <c r="I302" s="116">
        <v>0</v>
      </c>
      <c r="J302" s="117">
        <v>0</v>
      </c>
      <c r="K302" s="117">
        <v>0</v>
      </c>
      <c r="L302" s="18">
        <v>0</v>
      </c>
      <c r="M302" s="18">
        <v>0</v>
      </c>
      <c r="N302" s="19">
        <v>0</v>
      </c>
      <c r="O302" s="116">
        <v>1</v>
      </c>
      <c r="P302" s="117">
        <v>0</v>
      </c>
      <c r="Q302" s="118">
        <v>0</v>
      </c>
      <c r="R302" s="20">
        <v>3500000000</v>
      </c>
      <c r="S302" s="20">
        <v>0</v>
      </c>
      <c r="T302" s="21">
        <f t="shared" si="30"/>
        <v>0</v>
      </c>
      <c r="U302" s="81">
        <v>1</v>
      </c>
      <c r="V302" s="48">
        <v>0</v>
      </c>
      <c r="W302" s="48">
        <v>0</v>
      </c>
      <c r="X302" s="20">
        <v>3500000000</v>
      </c>
      <c r="Y302" s="20">
        <v>0</v>
      </c>
      <c r="Z302" s="38">
        <f t="shared" si="33"/>
        <v>0</v>
      </c>
      <c r="AA302" s="48">
        <v>1</v>
      </c>
      <c r="AB302" s="49">
        <v>1</v>
      </c>
      <c r="AC302" s="50">
        <v>100</v>
      </c>
      <c r="AD302" s="45">
        <v>426125000</v>
      </c>
      <c r="AE302" s="47">
        <v>16453000</v>
      </c>
      <c r="AF302" s="46">
        <v>3.8610736286300971</v>
      </c>
      <c r="AG302" s="17" t="s">
        <v>102</v>
      </c>
    </row>
    <row r="303" spans="1:33" ht="36">
      <c r="A303" s="10">
        <v>295</v>
      </c>
      <c r="B303" s="11" t="s">
        <v>399</v>
      </c>
      <c r="C303" s="11" t="s">
        <v>400</v>
      </c>
      <c r="D303" s="11" t="s">
        <v>648</v>
      </c>
      <c r="E303" s="11" t="s">
        <v>672</v>
      </c>
      <c r="F303" s="11" t="s">
        <v>853</v>
      </c>
      <c r="G303" s="11" t="s">
        <v>407</v>
      </c>
      <c r="H303" s="11">
        <v>500</v>
      </c>
      <c r="I303" s="116">
        <v>0</v>
      </c>
      <c r="J303" s="117">
        <v>0</v>
      </c>
      <c r="K303" s="117">
        <v>0</v>
      </c>
      <c r="L303" s="18">
        <v>0</v>
      </c>
      <c r="M303" s="18">
        <v>0</v>
      </c>
      <c r="N303" s="19">
        <v>0</v>
      </c>
      <c r="O303" s="116">
        <v>100</v>
      </c>
      <c r="P303" s="117">
        <v>0</v>
      </c>
      <c r="Q303" s="118">
        <v>0</v>
      </c>
      <c r="R303" s="20">
        <v>70000000</v>
      </c>
      <c r="S303" s="20">
        <v>75926833</v>
      </c>
      <c r="T303" s="21">
        <f t="shared" si="30"/>
        <v>108.46690428571429</v>
      </c>
      <c r="U303" s="81">
        <v>200</v>
      </c>
      <c r="V303" s="48">
        <v>0</v>
      </c>
      <c r="W303" s="48">
        <v>0</v>
      </c>
      <c r="X303" s="20">
        <v>70000000</v>
      </c>
      <c r="Y303" s="20">
        <v>14940000</v>
      </c>
      <c r="Z303" s="38">
        <f t="shared" si="33"/>
        <v>21.342857142857145</v>
      </c>
      <c r="AA303" s="48">
        <v>500</v>
      </c>
      <c r="AB303" s="49">
        <v>500</v>
      </c>
      <c r="AC303" s="50">
        <v>100</v>
      </c>
      <c r="AD303" s="45">
        <v>226760000</v>
      </c>
      <c r="AE303" s="47">
        <v>0</v>
      </c>
      <c r="AF303" s="46">
        <v>0</v>
      </c>
      <c r="AG303" s="17" t="s">
        <v>102</v>
      </c>
    </row>
    <row r="304" spans="1:33" ht="48">
      <c r="A304" s="10">
        <v>296</v>
      </c>
      <c r="B304" s="11" t="s">
        <v>399</v>
      </c>
      <c r="C304" s="11" t="s">
        <v>400</v>
      </c>
      <c r="D304" s="11" t="s">
        <v>972</v>
      </c>
      <c r="E304" s="11" t="s">
        <v>693</v>
      </c>
      <c r="F304" s="11" t="s">
        <v>973</v>
      </c>
      <c r="G304" s="11" t="s">
        <v>408</v>
      </c>
      <c r="H304" s="11">
        <v>18000</v>
      </c>
      <c r="I304" s="116">
        <v>0</v>
      </c>
      <c r="J304" s="117">
        <v>0</v>
      </c>
      <c r="K304" s="117">
        <v>0</v>
      </c>
      <c r="L304" s="18">
        <v>0</v>
      </c>
      <c r="M304" s="18">
        <v>0</v>
      </c>
      <c r="N304" s="19">
        <v>0</v>
      </c>
      <c r="O304" s="116">
        <v>6000</v>
      </c>
      <c r="P304" s="117">
        <v>2913</v>
      </c>
      <c r="Q304" s="118">
        <v>48.55</v>
      </c>
      <c r="R304" s="20">
        <v>110322000</v>
      </c>
      <c r="S304" s="20">
        <v>130194833</v>
      </c>
      <c r="T304" s="21">
        <f t="shared" si="30"/>
        <v>118.01348144522397</v>
      </c>
      <c r="U304" s="81">
        <v>6000</v>
      </c>
      <c r="V304" s="48">
        <v>5343</v>
      </c>
      <c r="W304" s="48">
        <v>89.05</v>
      </c>
      <c r="X304" s="20">
        <v>110322000</v>
      </c>
      <c r="Y304" s="20">
        <v>153390000</v>
      </c>
      <c r="Z304" s="38">
        <f t="shared" si="33"/>
        <v>139.0384510795671</v>
      </c>
      <c r="AA304" s="48">
        <v>6000</v>
      </c>
      <c r="AB304" s="49">
        <v>5290</v>
      </c>
      <c r="AC304" s="50">
        <v>88.166666666666671</v>
      </c>
      <c r="AD304" s="45">
        <v>200000000</v>
      </c>
      <c r="AE304" s="45">
        <v>183471000</v>
      </c>
      <c r="AF304" s="46">
        <v>91.735500000000002</v>
      </c>
      <c r="AG304" s="17" t="s">
        <v>102</v>
      </c>
    </row>
    <row r="305" spans="1:33" ht="36">
      <c r="A305" s="10">
        <v>297</v>
      </c>
      <c r="B305" s="11" t="s">
        <v>399</v>
      </c>
      <c r="C305" s="11" t="s">
        <v>400</v>
      </c>
      <c r="D305" s="11" t="s">
        <v>648</v>
      </c>
      <c r="E305" s="11" t="s">
        <v>674</v>
      </c>
      <c r="F305" s="11" t="s">
        <v>854</v>
      </c>
      <c r="G305" s="11" t="s">
        <v>409</v>
      </c>
      <c r="H305" s="11">
        <v>1500</v>
      </c>
      <c r="I305" s="116">
        <v>0</v>
      </c>
      <c r="J305" s="117">
        <v>0</v>
      </c>
      <c r="K305" s="117">
        <v>0</v>
      </c>
      <c r="L305" s="18">
        <v>0</v>
      </c>
      <c r="M305" s="18">
        <v>0</v>
      </c>
      <c r="N305" s="19">
        <v>0</v>
      </c>
      <c r="O305" s="116">
        <v>800</v>
      </c>
      <c r="P305" s="117">
        <v>1551</v>
      </c>
      <c r="Q305" s="118">
        <v>193.875</v>
      </c>
      <c r="R305" s="20">
        <v>680822379</v>
      </c>
      <c r="S305" s="20">
        <v>682034478.10000002</v>
      </c>
      <c r="T305" s="21">
        <f t="shared" si="30"/>
        <v>100.17803455605856</v>
      </c>
      <c r="U305" s="81">
        <v>400</v>
      </c>
      <c r="V305" s="48">
        <v>1851</v>
      </c>
      <c r="W305" s="48">
        <v>462.75000000000006</v>
      </c>
      <c r="X305" s="20">
        <v>483000000</v>
      </c>
      <c r="Y305" s="20">
        <v>965688002</v>
      </c>
      <c r="Z305" s="38">
        <f t="shared" si="33"/>
        <v>199.93540414078674</v>
      </c>
      <c r="AA305" s="48">
        <v>0</v>
      </c>
      <c r="AB305" s="49">
        <v>0</v>
      </c>
      <c r="AC305" s="50">
        <v>0</v>
      </c>
      <c r="AD305" s="47">
        <v>0</v>
      </c>
      <c r="AE305" s="47">
        <v>0</v>
      </c>
      <c r="AF305" s="46">
        <v>0</v>
      </c>
      <c r="AG305" s="17" t="s">
        <v>102</v>
      </c>
    </row>
    <row r="306" spans="1:33" ht="72">
      <c r="A306" s="10">
        <v>298</v>
      </c>
      <c r="B306" s="11" t="s">
        <v>399</v>
      </c>
      <c r="C306" s="11" t="s">
        <v>410</v>
      </c>
      <c r="D306" s="11" t="s">
        <v>648</v>
      </c>
      <c r="E306" s="11" t="s">
        <v>672</v>
      </c>
      <c r="F306" s="11" t="s">
        <v>737</v>
      </c>
      <c r="G306" s="11" t="s">
        <v>411</v>
      </c>
      <c r="H306" s="11">
        <v>1800</v>
      </c>
      <c r="I306" s="116">
        <v>0</v>
      </c>
      <c r="J306" s="117">
        <v>0</v>
      </c>
      <c r="K306" s="117">
        <v>0</v>
      </c>
      <c r="L306" s="18">
        <v>0</v>
      </c>
      <c r="M306" s="18">
        <v>0</v>
      </c>
      <c r="N306" s="19">
        <v>0</v>
      </c>
      <c r="O306" s="116">
        <v>600</v>
      </c>
      <c r="P306" s="117">
        <v>400</v>
      </c>
      <c r="Q306" s="118">
        <v>66.666666666666657</v>
      </c>
      <c r="R306" s="20">
        <v>231607000</v>
      </c>
      <c r="S306" s="20">
        <v>0</v>
      </c>
      <c r="T306" s="21">
        <f t="shared" si="30"/>
        <v>0</v>
      </c>
      <c r="U306" s="81">
        <v>1200</v>
      </c>
      <c r="V306" s="48">
        <v>1227</v>
      </c>
      <c r="W306" s="48">
        <v>102.25</v>
      </c>
      <c r="X306" s="20">
        <v>573477084</v>
      </c>
      <c r="Y306" s="20">
        <v>35799673.850000001</v>
      </c>
      <c r="Z306" s="38">
        <f t="shared" si="33"/>
        <v>6.2425639748841295</v>
      </c>
      <c r="AA306" s="48">
        <v>654</v>
      </c>
      <c r="AB306" s="49">
        <v>173</v>
      </c>
      <c r="AC306" s="50">
        <v>26.452599388379205</v>
      </c>
      <c r="AD306" s="45">
        <v>333434253</v>
      </c>
      <c r="AE306" s="47">
        <v>175496202</v>
      </c>
      <c r="AF306" s="46">
        <v>52.632925508106091</v>
      </c>
      <c r="AG306" s="17" t="s">
        <v>99</v>
      </c>
    </row>
    <row r="307" spans="1:33" ht="48">
      <c r="A307" s="10">
        <v>299</v>
      </c>
      <c r="B307" s="11" t="s">
        <v>399</v>
      </c>
      <c r="C307" s="11" t="s">
        <v>410</v>
      </c>
      <c r="D307" s="11" t="s">
        <v>648</v>
      </c>
      <c r="E307" s="11" t="s">
        <v>672</v>
      </c>
      <c r="F307" s="11" t="s">
        <v>738</v>
      </c>
      <c r="G307" s="11" t="s">
        <v>412</v>
      </c>
      <c r="H307" s="11">
        <v>1950</v>
      </c>
      <c r="I307" s="116">
        <v>0</v>
      </c>
      <c r="J307" s="117">
        <v>0</v>
      </c>
      <c r="K307" s="117">
        <v>0</v>
      </c>
      <c r="L307" s="18">
        <v>0</v>
      </c>
      <c r="M307" s="18">
        <v>0</v>
      </c>
      <c r="N307" s="19">
        <v>0</v>
      </c>
      <c r="O307" s="116">
        <v>650</v>
      </c>
      <c r="P307" s="117">
        <v>0</v>
      </c>
      <c r="Q307" s="118">
        <v>0</v>
      </c>
      <c r="R307" s="20">
        <v>166650500</v>
      </c>
      <c r="S307" s="20">
        <v>0</v>
      </c>
      <c r="T307" s="21">
        <f t="shared" si="30"/>
        <v>0</v>
      </c>
      <c r="U307" s="81">
        <v>1200</v>
      </c>
      <c r="V307" s="48">
        <v>566</v>
      </c>
      <c r="W307" s="48">
        <v>47.166666666666671</v>
      </c>
      <c r="X307" s="20">
        <v>429630917</v>
      </c>
      <c r="Y307" s="20">
        <v>27918972.32</v>
      </c>
      <c r="Z307" s="38">
        <f t="shared" si="33"/>
        <v>6.4983620161581612</v>
      </c>
      <c r="AA307" s="48">
        <v>1824</v>
      </c>
      <c r="AB307" s="49">
        <v>672</v>
      </c>
      <c r="AC307" s="50">
        <v>36.84210526315789</v>
      </c>
      <c r="AD307" s="45">
        <v>249423728</v>
      </c>
      <c r="AE307" s="47">
        <v>133443473</v>
      </c>
      <c r="AF307" s="46">
        <v>53.500713051646798</v>
      </c>
      <c r="AG307" s="17" t="s">
        <v>99</v>
      </c>
    </row>
    <row r="308" spans="1:33" ht="48">
      <c r="A308" s="10">
        <v>300</v>
      </c>
      <c r="B308" s="11" t="s">
        <v>399</v>
      </c>
      <c r="C308" s="11" t="s">
        <v>413</v>
      </c>
      <c r="D308" s="11" t="s">
        <v>658</v>
      </c>
      <c r="E308" s="11" t="s">
        <v>694</v>
      </c>
      <c r="F308" s="11" t="s">
        <v>855</v>
      </c>
      <c r="G308" s="11" t="s">
        <v>414</v>
      </c>
      <c r="H308" s="11">
        <v>4</v>
      </c>
      <c r="I308" s="116">
        <v>0</v>
      </c>
      <c r="J308" s="117">
        <v>0</v>
      </c>
      <c r="K308" s="117">
        <v>0</v>
      </c>
      <c r="L308" s="18">
        <v>0</v>
      </c>
      <c r="M308" s="18">
        <v>0</v>
      </c>
      <c r="N308" s="19">
        <v>0</v>
      </c>
      <c r="O308" s="116">
        <v>2</v>
      </c>
      <c r="P308" s="117">
        <v>2</v>
      </c>
      <c r="Q308" s="118">
        <v>100</v>
      </c>
      <c r="R308" s="20">
        <v>120000000</v>
      </c>
      <c r="S308" s="20">
        <v>76788934</v>
      </c>
      <c r="T308" s="21">
        <f t="shared" si="30"/>
        <v>63.990778333333331</v>
      </c>
      <c r="U308" s="81">
        <v>1</v>
      </c>
      <c r="V308" s="48">
        <v>1</v>
      </c>
      <c r="W308" s="48">
        <v>100</v>
      </c>
      <c r="X308" s="20">
        <v>49000000</v>
      </c>
      <c r="Y308" s="20">
        <v>51600000</v>
      </c>
      <c r="Z308" s="38">
        <f t="shared" si="33"/>
        <v>105.30612244897959</v>
      </c>
      <c r="AA308" s="48">
        <v>2</v>
      </c>
      <c r="AB308" s="49">
        <v>1</v>
      </c>
      <c r="AC308" s="50">
        <v>50</v>
      </c>
      <c r="AD308" s="45">
        <v>60000000</v>
      </c>
      <c r="AE308" s="47">
        <v>0</v>
      </c>
      <c r="AF308" s="46">
        <v>0</v>
      </c>
      <c r="AG308" s="17" t="s">
        <v>99</v>
      </c>
    </row>
    <row r="309" spans="1:33" ht="48">
      <c r="A309" s="10">
        <v>301</v>
      </c>
      <c r="B309" s="11" t="s">
        <v>399</v>
      </c>
      <c r="C309" s="11" t="s">
        <v>413</v>
      </c>
      <c r="D309" s="11" t="s">
        <v>658</v>
      </c>
      <c r="E309" s="11" t="s">
        <v>694</v>
      </c>
      <c r="F309" s="11" t="s">
        <v>856</v>
      </c>
      <c r="G309" s="11" t="s">
        <v>415</v>
      </c>
      <c r="H309" s="11">
        <v>15</v>
      </c>
      <c r="I309" s="116">
        <v>10</v>
      </c>
      <c r="J309" s="117">
        <v>10</v>
      </c>
      <c r="K309" s="117">
        <f>SUM(J309/I309*100)</f>
        <v>100</v>
      </c>
      <c r="L309" s="18">
        <v>126295000</v>
      </c>
      <c r="M309" s="18">
        <v>55311833</v>
      </c>
      <c r="N309" s="19">
        <v>43.795742507621043</v>
      </c>
      <c r="O309" s="116">
        <v>5</v>
      </c>
      <c r="P309" s="117">
        <v>5</v>
      </c>
      <c r="Q309" s="118">
        <v>100</v>
      </c>
      <c r="R309" s="20">
        <v>463598167</v>
      </c>
      <c r="S309" s="20">
        <v>60325000</v>
      </c>
      <c r="T309" s="21">
        <f t="shared" si="30"/>
        <v>13.012346530697133</v>
      </c>
      <c r="U309" s="81">
        <v>1</v>
      </c>
      <c r="V309" s="48">
        <v>1</v>
      </c>
      <c r="W309" s="48">
        <v>100</v>
      </c>
      <c r="X309" s="20">
        <v>489160000</v>
      </c>
      <c r="Y309" s="20">
        <v>91791000</v>
      </c>
      <c r="Z309" s="38">
        <f t="shared" si="33"/>
        <v>18.765025758443045</v>
      </c>
      <c r="AA309" s="48">
        <v>0</v>
      </c>
      <c r="AB309" s="49">
        <v>0</v>
      </c>
      <c r="AC309" s="50">
        <v>0</v>
      </c>
      <c r="AD309" s="47">
        <v>0</v>
      </c>
      <c r="AE309" s="47">
        <v>0</v>
      </c>
      <c r="AF309" s="46">
        <v>0</v>
      </c>
      <c r="AG309" s="17" t="s">
        <v>99</v>
      </c>
    </row>
    <row r="310" spans="1:33" ht="84">
      <c r="A310" s="10">
        <v>302</v>
      </c>
      <c r="B310" s="11" t="s">
        <v>399</v>
      </c>
      <c r="C310" s="11" t="s">
        <v>413</v>
      </c>
      <c r="D310" s="11" t="s">
        <v>658</v>
      </c>
      <c r="E310" s="11" t="s">
        <v>694</v>
      </c>
      <c r="F310" s="11" t="s">
        <v>857</v>
      </c>
      <c r="G310" s="11" t="s">
        <v>416</v>
      </c>
      <c r="H310" s="11">
        <v>10000</v>
      </c>
      <c r="I310" s="116">
        <v>0</v>
      </c>
      <c r="J310" s="117">
        <v>0</v>
      </c>
      <c r="K310" s="117">
        <v>0</v>
      </c>
      <c r="L310" s="18">
        <v>0</v>
      </c>
      <c r="M310" s="18">
        <v>0</v>
      </c>
      <c r="N310" s="19">
        <v>0</v>
      </c>
      <c r="O310" s="116">
        <v>3333</v>
      </c>
      <c r="P310" s="117">
        <v>1300</v>
      </c>
      <c r="Q310" s="118">
        <v>39.003900390039007</v>
      </c>
      <c r="R310" s="20">
        <v>221920000</v>
      </c>
      <c r="S310" s="20">
        <v>0</v>
      </c>
      <c r="T310" s="21">
        <f t="shared" si="30"/>
        <v>0</v>
      </c>
      <c r="U310" s="81">
        <v>3333</v>
      </c>
      <c r="V310" s="48">
        <v>3349</v>
      </c>
      <c r="W310" s="48">
        <v>100.48004800480048</v>
      </c>
      <c r="X310" s="20">
        <v>403960000</v>
      </c>
      <c r="Y310" s="20">
        <v>35766260.82</v>
      </c>
      <c r="Z310" s="38">
        <f t="shared" si="33"/>
        <v>8.8539114813347872</v>
      </c>
      <c r="AA310" s="48">
        <v>7900</v>
      </c>
      <c r="AB310" s="49">
        <v>3595</v>
      </c>
      <c r="AC310" s="50">
        <v>45.506329113924046</v>
      </c>
      <c r="AD310" s="45">
        <v>378393540</v>
      </c>
      <c r="AE310" s="47">
        <v>203311075.5</v>
      </c>
      <c r="AF310" s="46">
        <v>53.730059847216204</v>
      </c>
      <c r="AG310" s="17" t="s">
        <v>99</v>
      </c>
    </row>
    <row r="311" spans="1:33" ht="48">
      <c r="A311" s="10">
        <v>303</v>
      </c>
      <c r="B311" s="11" t="s">
        <v>399</v>
      </c>
      <c r="C311" s="11" t="s">
        <v>413</v>
      </c>
      <c r="D311" s="11" t="s">
        <v>658</v>
      </c>
      <c r="E311" s="11" t="s">
        <v>694</v>
      </c>
      <c r="F311" s="11" t="s">
        <v>858</v>
      </c>
      <c r="G311" s="11" t="s">
        <v>417</v>
      </c>
      <c r="H311" s="11">
        <v>15000</v>
      </c>
      <c r="I311" s="116">
        <v>0</v>
      </c>
      <c r="J311" s="117">
        <v>0</v>
      </c>
      <c r="K311" s="117">
        <v>0</v>
      </c>
      <c r="L311" s="18">
        <v>0</v>
      </c>
      <c r="M311" s="18">
        <v>0</v>
      </c>
      <c r="N311" s="19">
        <v>0</v>
      </c>
      <c r="O311" s="116">
        <v>5000</v>
      </c>
      <c r="P311" s="117">
        <v>4347</v>
      </c>
      <c r="Q311" s="118">
        <v>86.94</v>
      </c>
      <c r="R311" s="20">
        <v>1705630000</v>
      </c>
      <c r="S311" s="20">
        <v>25136934</v>
      </c>
      <c r="T311" s="21">
        <f t="shared" si="30"/>
        <v>1.4737624220962342</v>
      </c>
      <c r="U311" s="81">
        <v>5000</v>
      </c>
      <c r="V311" s="48">
        <v>8406</v>
      </c>
      <c r="W311" s="48">
        <v>168.12</v>
      </c>
      <c r="X311" s="20">
        <v>1138377039</v>
      </c>
      <c r="Y311" s="20">
        <v>98688503.849999994</v>
      </c>
      <c r="Z311" s="38">
        <f t="shared" si="33"/>
        <v>8.6692282494288779</v>
      </c>
      <c r="AA311" s="48">
        <v>9984</v>
      </c>
      <c r="AB311" s="49">
        <v>7394</v>
      </c>
      <c r="AC311" s="50">
        <v>74.058493589743591</v>
      </c>
      <c r="AD311" s="45">
        <v>844141779</v>
      </c>
      <c r="AE311" s="47">
        <v>241363696.25</v>
      </c>
      <c r="AF311" s="46">
        <v>28.592791193906773</v>
      </c>
      <c r="AG311" s="17" t="s">
        <v>99</v>
      </c>
    </row>
    <row r="312" spans="1:33" ht="48">
      <c r="A312" s="10">
        <v>304</v>
      </c>
      <c r="B312" s="11" t="s">
        <v>399</v>
      </c>
      <c r="C312" s="11" t="s">
        <v>413</v>
      </c>
      <c r="D312" s="11" t="s">
        <v>658</v>
      </c>
      <c r="E312" s="11" t="s">
        <v>694</v>
      </c>
      <c r="F312" s="11" t="s">
        <v>859</v>
      </c>
      <c r="G312" s="11" t="s">
        <v>418</v>
      </c>
      <c r="H312" s="11">
        <v>15</v>
      </c>
      <c r="I312" s="116">
        <v>0</v>
      </c>
      <c r="J312" s="117">
        <v>0</v>
      </c>
      <c r="K312" s="117">
        <v>0</v>
      </c>
      <c r="L312" s="18">
        <v>0</v>
      </c>
      <c r="M312" s="18">
        <v>0</v>
      </c>
      <c r="N312" s="19">
        <v>0</v>
      </c>
      <c r="O312" s="116">
        <v>5</v>
      </c>
      <c r="P312" s="117">
        <v>0</v>
      </c>
      <c r="Q312" s="118">
        <v>0</v>
      </c>
      <c r="R312" s="20">
        <v>126000000</v>
      </c>
      <c r="S312" s="20">
        <v>0</v>
      </c>
      <c r="T312" s="21">
        <f t="shared" si="30"/>
        <v>0</v>
      </c>
      <c r="U312" s="81">
        <v>8</v>
      </c>
      <c r="V312" s="48">
        <v>8</v>
      </c>
      <c r="W312" s="48">
        <v>100</v>
      </c>
      <c r="X312" s="20">
        <v>168050000</v>
      </c>
      <c r="Y312" s="20">
        <v>72511580</v>
      </c>
      <c r="Z312" s="38">
        <f t="shared" si="33"/>
        <v>43.148812853317466</v>
      </c>
      <c r="AA312" s="48">
        <v>5</v>
      </c>
      <c r="AB312" s="49">
        <v>0</v>
      </c>
      <c r="AC312" s="50">
        <v>0</v>
      </c>
      <c r="AD312" s="45">
        <v>261866995</v>
      </c>
      <c r="AE312" s="47">
        <v>0</v>
      </c>
      <c r="AF312" s="46">
        <v>0</v>
      </c>
      <c r="AG312" s="17" t="s">
        <v>99</v>
      </c>
    </row>
    <row r="313" spans="1:33" ht="60">
      <c r="A313" s="10">
        <v>305</v>
      </c>
      <c r="B313" s="11" t="s">
        <v>399</v>
      </c>
      <c r="C313" s="11" t="s">
        <v>413</v>
      </c>
      <c r="D313" s="11" t="s">
        <v>658</v>
      </c>
      <c r="E313" s="11" t="s">
        <v>694</v>
      </c>
      <c r="F313" s="11" t="s">
        <v>859</v>
      </c>
      <c r="G313" s="11" t="s">
        <v>419</v>
      </c>
      <c r="H313" s="11">
        <v>105</v>
      </c>
      <c r="I313" s="116">
        <v>0</v>
      </c>
      <c r="J313" s="117">
        <v>0</v>
      </c>
      <c r="K313" s="117">
        <v>0</v>
      </c>
      <c r="L313" s="18">
        <v>0</v>
      </c>
      <c r="M313" s="18">
        <v>0</v>
      </c>
      <c r="N313" s="19">
        <v>0</v>
      </c>
      <c r="O313" s="116">
        <v>35</v>
      </c>
      <c r="P313" s="117">
        <v>10</v>
      </c>
      <c r="Q313" s="118">
        <v>28.571428571428569</v>
      </c>
      <c r="R313" s="20">
        <v>1368000000</v>
      </c>
      <c r="S313" s="20">
        <v>0</v>
      </c>
      <c r="T313" s="21">
        <f t="shared" si="30"/>
        <v>0</v>
      </c>
      <c r="U313" s="81">
        <v>75</v>
      </c>
      <c r="V313" s="48">
        <v>56</v>
      </c>
      <c r="W313" s="48">
        <v>74.666666666666671</v>
      </c>
      <c r="X313" s="20">
        <v>6975632438</v>
      </c>
      <c r="Y313" s="20">
        <v>74845184.799999997</v>
      </c>
      <c r="Z313" s="38">
        <f t="shared" si="33"/>
        <v>1.0729519576214803</v>
      </c>
      <c r="AA313" s="48">
        <v>73</v>
      </c>
      <c r="AB313" s="49">
        <v>0</v>
      </c>
      <c r="AC313" s="50">
        <v>0</v>
      </c>
      <c r="AD313" s="45">
        <v>1078139785</v>
      </c>
      <c r="AE313" s="47">
        <v>154966613.25</v>
      </c>
      <c r="AF313" s="46">
        <v>14.373517739167745</v>
      </c>
      <c r="AG313" s="17" t="s">
        <v>99</v>
      </c>
    </row>
    <row r="314" spans="1:33" ht="60">
      <c r="A314" s="10">
        <v>306</v>
      </c>
      <c r="B314" s="11" t="s">
        <v>399</v>
      </c>
      <c r="C314" s="11" t="s">
        <v>413</v>
      </c>
      <c r="D314" s="11" t="s">
        <v>658</v>
      </c>
      <c r="E314" s="11" t="s">
        <v>694</v>
      </c>
      <c r="F314" s="11" t="s">
        <v>859</v>
      </c>
      <c r="G314" s="11" t="s">
        <v>420</v>
      </c>
      <c r="H314" s="11">
        <v>30</v>
      </c>
      <c r="I314" s="116">
        <v>0</v>
      </c>
      <c r="J314" s="117">
        <v>0</v>
      </c>
      <c r="K314" s="117">
        <v>0</v>
      </c>
      <c r="L314" s="18">
        <v>0</v>
      </c>
      <c r="M314" s="18">
        <v>0</v>
      </c>
      <c r="N314" s="19">
        <v>0</v>
      </c>
      <c r="O314" s="116">
        <v>10</v>
      </c>
      <c r="P314" s="117">
        <v>20</v>
      </c>
      <c r="Q314" s="118">
        <v>200</v>
      </c>
      <c r="R314" s="20">
        <v>592154000</v>
      </c>
      <c r="S314" s="20">
        <v>0</v>
      </c>
      <c r="T314" s="21">
        <f t="shared" si="30"/>
        <v>0</v>
      </c>
      <c r="U314" s="81">
        <v>20</v>
      </c>
      <c r="V314" s="48">
        <v>20</v>
      </c>
      <c r="W314" s="48">
        <v>100</v>
      </c>
      <c r="X314" s="20">
        <v>469943088.67000002</v>
      </c>
      <c r="Y314" s="20">
        <v>240057259</v>
      </c>
      <c r="Z314" s="38">
        <f t="shared" si="33"/>
        <v>51.082197991121269</v>
      </c>
      <c r="AA314" s="48">
        <v>0</v>
      </c>
      <c r="AB314" s="49">
        <v>0</v>
      </c>
      <c r="AC314" s="50">
        <v>0</v>
      </c>
      <c r="AD314" s="47">
        <v>0</v>
      </c>
      <c r="AE314" s="47">
        <v>4000000</v>
      </c>
      <c r="AF314" s="46">
        <v>0</v>
      </c>
      <c r="AG314" s="17" t="s">
        <v>99</v>
      </c>
    </row>
    <row r="315" spans="1:33" ht="48">
      <c r="A315" s="10">
        <v>307</v>
      </c>
      <c r="B315" s="11" t="s">
        <v>399</v>
      </c>
      <c r="C315" s="11" t="s">
        <v>413</v>
      </c>
      <c r="D315" s="11" t="s">
        <v>658</v>
      </c>
      <c r="E315" s="11" t="s">
        <v>694</v>
      </c>
      <c r="F315" s="11" t="s">
        <v>859</v>
      </c>
      <c r="G315" s="11" t="s">
        <v>421</v>
      </c>
      <c r="H315" s="11">
        <v>21</v>
      </c>
      <c r="I315" s="116">
        <v>0</v>
      </c>
      <c r="J315" s="117">
        <v>0</v>
      </c>
      <c r="K315" s="117">
        <v>0</v>
      </c>
      <c r="L315" s="18">
        <v>0</v>
      </c>
      <c r="M315" s="18">
        <v>0</v>
      </c>
      <c r="N315" s="19">
        <v>0</v>
      </c>
      <c r="O315" s="116">
        <v>7</v>
      </c>
      <c r="P315" s="117">
        <v>0</v>
      </c>
      <c r="Q315" s="118">
        <v>0</v>
      </c>
      <c r="R315" s="20">
        <v>274512000</v>
      </c>
      <c r="S315" s="20">
        <v>0</v>
      </c>
      <c r="T315" s="21">
        <f t="shared" si="30"/>
        <v>0</v>
      </c>
      <c r="U315" s="81">
        <v>13</v>
      </c>
      <c r="V315" s="48">
        <v>13</v>
      </c>
      <c r="W315" s="48">
        <v>100</v>
      </c>
      <c r="X315" s="20">
        <v>520000000</v>
      </c>
      <c r="Y315" s="20">
        <v>367901314.95999998</v>
      </c>
      <c r="Z315" s="38">
        <f t="shared" si="33"/>
        <v>70.750252876923071</v>
      </c>
      <c r="AA315" s="48">
        <v>14</v>
      </c>
      <c r="AB315" s="49">
        <v>8</v>
      </c>
      <c r="AC315" s="50">
        <v>57.142857142857139</v>
      </c>
      <c r="AD315" s="45">
        <v>1499684107</v>
      </c>
      <c r="AE315" s="47">
        <v>224210532</v>
      </c>
      <c r="AF315" s="46">
        <v>14.950517309176231</v>
      </c>
      <c r="AG315" s="17" t="s">
        <v>99</v>
      </c>
    </row>
    <row r="316" spans="1:33" ht="60">
      <c r="A316" s="10">
        <v>308</v>
      </c>
      <c r="B316" s="11" t="s">
        <v>399</v>
      </c>
      <c r="C316" s="11" t="s">
        <v>422</v>
      </c>
      <c r="D316" s="11" t="s">
        <v>646</v>
      </c>
      <c r="E316" s="11" t="s">
        <v>670</v>
      </c>
      <c r="F316" s="11" t="s">
        <v>860</v>
      </c>
      <c r="G316" s="11" t="s">
        <v>423</v>
      </c>
      <c r="H316" s="11">
        <v>150</v>
      </c>
      <c r="I316" s="116">
        <v>23</v>
      </c>
      <c r="J316" s="117">
        <v>23</v>
      </c>
      <c r="K316" s="117">
        <f t="shared" ref="K316:K317" si="36">SUM(J316/I316*100)</f>
        <v>100</v>
      </c>
      <c r="L316" s="18">
        <v>19665000</v>
      </c>
      <c r="M316" s="18">
        <v>19665000</v>
      </c>
      <c r="N316" s="19">
        <v>100</v>
      </c>
      <c r="O316" s="116">
        <v>45</v>
      </c>
      <c r="P316" s="117">
        <v>45</v>
      </c>
      <c r="Q316" s="118">
        <v>100</v>
      </c>
      <c r="R316" s="20">
        <v>38475000</v>
      </c>
      <c r="S316" s="20">
        <v>16189897</v>
      </c>
      <c r="T316" s="21">
        <f t="shared" si="30"/>
        <v>42.079004548408058</v>
      </c>
      <c r="U316" s="81">
        <v>53</v>
      </c>
      <c r="V316" s="48">
        <v>53</v>
      </c>
      <c r="W316" s="48">
        <v>100</v>
      </c>
      <c r="X316" s="20">
        <v>38475000</v>
      </c>
      <c r="Y316" s="20">
        <v>7720500</v>
      </c>
      <c r="Z316" s="38">
        <f t="shared" si="33"/>
        <v>20.066276803118907</v>
      </c>
      <c r="AA316" s="48">
        <v>29</v>
      </c>
      <c r="AB316" s="49">
        <v>114</v>
      </c>
      <c r="AC316" s="50">
        <v>393.10344827586204</v>
      </c>
      <c r="AD316" s="45">
        <v>47535000</v>
      </c>
      <c r="AE316" s="47">
        <v>11205000</v>
      </c>
      <c r="AF316" s="46">
        <v>23.572104764910065</v>
      </c>
      <c r="AG316" s="17" t="s">
        <v>83</v>
      </c>
    </row>
    <row r="317" spans="1:33" ht="48">
      <c r="A317" s="10">
        <v>309</v>
      </c>
      <c r="B317" s="11" t="s">
        <v>399</v>
      </c>
      <c r="C317" s="11" t="s">
        <v>422</v>
      </c>
      <c r="D317" s="11" t="s">
        <v>646</v>
      </c>
      <c r="E317" s="11" t="s">
        <v>670</v>
      </c>
      <c r="F317" s="11" t="s">
        <v>861</v>
      </c>
      <c r="G317" s="11" t="s">
        <v>424</v>
      </c>
      <c r="H317" s="11">
        <v>150</v>
      </c>
      <c r="I317" s="116">
        <v>23</v>
      </c>
      <c r="J317" s="117">
        <v>23</v>
      </c>
      <c r="K317" s="117">
        <f t="shared" si="36"/>
        <v>100</v>
      </c>
      <c r="L317" s="18">
        <v>19665000</v>
      </c>
      <c r="M317" s="18">
        <v>19665000</v>
      </c>
      <c r="N317" s="19">
        <v>100</v>
      </c>
      <c r="O317" s="116">
        <v>45</v>
      </c>
      <c r="P317" s="117">
        <v>45</v>
      </c>
      <c r="Q317" s="118">
        <v>100</v>
      </c>
      <c r="R317" s="20">
        <v>38475000</v>
      </c>
      <c r="S317" s="20">
        <v>16189897</v>
      </c>
      <c r="T317" s="21">
        <f t="shared" si="30"/>
        <v>42.079004548408058</v>
      </c>
      <c r="U317" s="81">
        <v>45</v>
      </c>
      <c r="V317" s="48">
        <v>45</v>
      </c>
      <c r="W317" s="48">
        <v>100</v>
      </c>
      <c r="X317" s="20">
        <v>38475000</v>
      </c>
      <c r="Y317" s="20">
        <v>7720500</v>
      </c>
      <c r="Z317" s="38">
        <f t="shared" si="33"/>
        <v>20.066276803118907</v>
      </c>
      <c r="AA317" s="48">
        <v>37</v>
      </c>
      <c r="AB317" s="49">
        <v>291</v>
      </c>
      <c r="AC317" s="50">
        <v>786.48648648648646</v>
      </c>
      <c r="AD317" s="45">
        <v>47640000</v>
      </c>
      <c r="AE317" s="45">
        <v>26000000</v>
      </c>
      <c r="AF317" s="46">
        <v>54.575986565910995</v>
      </c>
      <c r="AG317" s="17" t="s">
        <v>83</v>
      </c>
    </row>
    <row r="318" spans="1:33" ht="48">
      <c r="A318" s="10">
        <v>310</v>
      </c>
      <c r="B318" s="11" t="s">
        <v>399</v>
      </c>
      <c r="C318" s="11" t="s">
        <v>422</v>
      </c>
      <c r="D318" s="11" t="s">
        <v>646</v>
      </c>
      <c r="E318" s="11" t="s">
        <v>670</v>
      </c>
      <c r="F318" s="11" t="s">
        <v>862</v>
      </c>
      <c r="G318" s="11" t="s">
        <v>425</v>
      </c>
      <c r="H318" s="11">
        <v>1</v>
      </c>
      <c r="I318" s="116">
        <v>0</v>
      </c>
      <c r="J318" s="117">
        <v>0</v>
      </c>
      <c r="K318" s="117">
        <v>0</v>
      </c>
      <c r="L318" s="18">
        <v>0</v>
      </c>
      <c r="M318" s="18">
        <v>0</v>
      </c>
      <c r="N318" s="19">
        <v>0</v>
      </c>
      <c r="O318" s="116">
        <v>0</v>
      </c>
      <c r="P318" s="117">
        <v>0</v>
      </c>
      <c r="Q318" s="118">
        <v>0</v>
      </c>
      <c r="R318" s="20">
        <v>0</v>
      </c>
      <c r="S318" s="20">
        <v>0</v>
      </c>
      <c r="T318" s="21">
        <v>0</v>
      </c>
      <c r="U318" s="81">
        <v>0.7</v>
      </c>
      <c r="V318" s="48">
        <v>0</v>
      </c>
      <c r="W318" s="48">
        <v>0</v>
      </c>
      <c r="X318" s="20">
        <v>0</v>
      </c>
      <c r="Y318" s="20">
        <v>0</v>
      </c>
      <c r="Z318" s="38">
        <v>0</v>
      </c>
      <c r="AA318" s="48">
        <v>0.3</v>
      </c>
      <c r="AB318" s="49">
        <v>0</v>
      </c>
      <c r="AC318" s="50">
        <v>0</v>
      </c>
      <c r="AD318" s="45">
        <v>24749906</v>
      </c>
      <c r="AE318" s="47">
        <v>0</v>
      </c>
      <c r="AF318" s="46">
        <v>0</v>
      </c>
      <c r="AG318" s="17" t="s">
        <v>426</v>
      </c>
    </row>
    <row r="319" spans="1:33" ht="60">
      <c r="A319" s="10">
        <v>311</v>
      </c>
      <c r="B319" s="11" t="s">
        <v>399</v>
      </c>
      <c r="C319" s="11" t="s">
        <v>422</v>
      </c>
      <c r="D319" s="11" t="s">
        <v>654</v>
      </c>
      <c r="E319" s="11" t="s">
        <v>695</v>
      </c>
      <c r="F319" s="11" t="s">
        <v>863</v>
      </c>
      <c r="G319" s="11" t="s">
        <v>427</v>
      </c>
      <c r="H319" s="11">
        <v>150</v>
      </c>
      <c r="I319" s="116">
        <v>23</v>
      </c>
      <c r="J319" s="117">
        <v>23</v>
      </c>
      <c r="K319" s="117">
        <f t="shared" ref="K319:K321" si="37">SUM(J319/I319*100)</f>
        <v>100</v>
      </c>
      <c r="L319" s="18">
        <v>19665000</v>
      </c>
      <c r="M319" s="18">
        <v>19665000</v>
      </c>
      <c r="N319" s="19">
        <v>100</v>
      </c>
      <c r="O319" s="116">
        <v>45</v>
      </c>
      <c r="P319" s="117">
        <v>45</v>
      </c>
      <c r="Q319" s="118">
        <v>100</v>
      </c>
      <c r="R319" s="20">
        <v>38475000</v>
      </c>
      <c r="S319" s="20">
        <v>15199939</v>
      </c>
      <c r="T319" s="21">
        <f t="shared" ref="T319:T321" si="38">(S319*100)/R319</f>
        <v>39.506014294996753</v>
      </c>
      <c r="U319" s="81">
        <v>45</v>
      </c>
      <c r="V319" s="48">
        <v>45</v>
      </c>
      <c r="W319" s="48">
        <v>100</v>
      </c>
      <c r="X319" s="20">
        <v>38475000</v>
      </c>
      <c r="Y319" s="20">
        <v>18624579</v>
      </c>
      <c r="Z319" s="38">
        <f t="shared" si="33"/>
        <v>48.406962962962965</v>
      </c>
      <c r="AA319" s="48">
        <v>37</v>
      </c>
      <c r="AB319" s="49">
        <v>42</v>
      </c>
      <c r="AC319" s="50">
        <v>113.51351351351352</v>
      </c>
      <c r="AD319" s="45">
        <v>23767500</v>
      </c>
      <c r="AE319" s="45">
        <v>12561305</v>
      </c>
      <c r="AF319" s="46">
        <v>52.850762595981905</v>
      </c>
      <c r="AG319" s="17" t="s">
        <v>83</v>
      </c>
    </row>
    <row r="320" spans="1:33" ht="48">
      <c r="A320" s="10">
        <v>312</v>
      </c>
      <c r="B320" s="11" t="s">
        <v>399</v>
      </c>
      <c r="C320" s="11" t="s">
        <v>422</v>
      </c>
      <c r="D320" s="11" t="s">
        <v>654</v>
      </c>
      <c r="E320" s="11" t="s">
        <v>695</v>
      </c>
      <c r="F320" s="11" t="s">
        <v>863</v>
      </c>
      <c r="G320" s="11" t="s">
        <v>428</v>
      </c>
      <c r="H320" s="11">
        <v>150</v>
      </c>
      <c r="I320" s="116">
        <v>23</v>
      </c>
      <c r="J320" s="117">
        <v>23</v>
      </c>
      <c r="K320" s="117">
        <f t="shared" si="37"/>
        <v>100</v>
      </c>
      <c r="L320" s="18">
        <v>19665000</v>
      </c>
      <c r="M320" s="18">
        <v>19665000</v>
      </c>
      <c r="N320" s="19">
        <v>100</v>
      </c>
      <c r="O320" s="116">
        <v>45</v>
      </c>
      <c r="P320" s="117">
        <v>45</v>
      </c>
      <c r="Q320" s="118">
        <v>100</v>
      </c>
      <c r="R320" s="20">
        <v>38475000</v>
      </c>
      <c r="S320" s="20">
        <v>15199939</v>
      </c>
      <c r="T320" s="21">
        <f t="shared" si="38"/>
        <v>39.506014294996753</v>
      </c>
      <c r="U320" s="81">
        <v>45</v>
      </c>
      <c r="V320" s="48">
        <v>45</v>
      </c>
      <c r="W320" s="48">
        <v>100</v>
      </c>
      <c r="X320" s="20">
        <v>38475000</v>
      </c>
      <c r="Y320" s="20">
        <v>18624579</v>
      </c>
      <c r="Z320" s="38">
        <f t="shared" si="33"/>
        <v>48.406962962962965</v>
      </c>
      <c r="AA320" s="48">
        <v>37</v>
      </c>
      <c r="AB320" s="49">
        <v>272</v>
      </c>
      <c r="AC320" s="50">
        <v>735.13513513513522</v>
      </c>
      <c r="AD320" s="45">
        <v>23767500</v>
      </c>
      <c r="AE320" s="45">
        <v>12561305</v>
      </c>
      <c r="AF320" s="46">
        <v>52.850762595981905</v>
      </c>
      <c r="AG320" s="17" t="s">
        <v>83</v>
      </c>
    </row>
    <row r="321" spans="1:33" ht="48">
      <c r="A321" s="10">
        <v>313</v>
      </c>
      <c r="B321" s="11" t="s">
        <v>399</v>
      </c>
      <c r="C321" s="11" t="s">
        <v>422</v>
      </c>
      <c r="D321" s="11" t="s">
        <v>654</v>
      </c>
      <c r="E321" s="11" t="s">
        <v>695</v>
      </c>
      <c r="F321" s="11" t="s">
        <v>864</v>
      </c>
      <c r="G321" s="11" t="s">
        <v>429</v>
      </c>
      <c r="H321" s="11">
        <v>1</v>
      </c>
      <c r="I321" s="116">
        <v>0.5</v>
      </c>
      <c r="J321" s="117">
        <v>0.1</v>
      </c>
      <c r="K321" s="117">
        <f t="shared" si="37"/>
        <v>20</v>
      </c>
      <c r="L321" s="18">
        <v>105082488</v>
      </c>
      <c r="M321" s="18">
        <v>140100000</v>
      </c>
      <c r="N321" s="19">
        <v>133.32383222597471</v>
      </c>
      <c r="O321" s="116">
        <v>0.5</v>
      </c>
      <c r="P321" s="117">
        <v>0.36</v>
      </c>
      <c r="Q321" s="118">
        <v>72</v>
      </c>
      <c r="R321" s="20">
        <v>140100000</v>
      </c>
      <c r="S321" s="20">
        <v>100872000</v>
      </c>
      <c r="T321" s="21">
        <f t="shared" si="38"/>
        <v>72</v>
      </c>
      <c r="U321" s="81">
        <v>0</v>
      </c>
      <c r="V321" s="48">
        <v>1</v>
      </c>
      <c r="W321" s="48">
        <v>0</v>
      </c>
      <c r="X321" s="20">
        <v>0</v>
      </c>
      <c r="Y321" s="20">
        <v>14009999</v>
      </c>
      <c r="Z321" s="38">
        <v>0</v>
      </c>
      <c r="AA321" s="48">
        <v>0</v>
      </c>
      <c r="AB321" s="49">
        <v>0</v>
      </c>
      <c r="AC321" s="50">
        <v>0</v>
      </c>
      <c r="AD321" s="47">
        <v>0</v>
      </c>
      <c r="AE321" s="47">
        <v>0</v>
      </c>
      <c r="AF321" s="46">
        <v>0</v>
      </c>
      <c r="AG321" s="17" t="s">
        <v>83</v>
      </c>
    </row>
    <row r="322" spans="1:33" ht="48">
      <c r="A322" s="10">
        <v>314</v>
      </c>
      <c r="B322" s="11" t="s">
        <v>399</v>
      </c>
      <c r="C322" s="11" t="s">
        <v>422</v>
      </c>
      <c r="D322" s="11" t="s">
        <v>654</v>
      </c>
      <c r="E322" s="11" t="s">
        <v>695</v>
      </c>
      <c r="F322" s="11" t="s">
        <v>864</v>
      </c>
      <c r="G322" s="11" t="s">
        <v>430</v>
      </c>
      <c r="H322" s="11">
        <v>1</v>
      </c>
      <c r="I322" s="116">
        <v>0</v>
      </c>
      <c r="J322" s="117">
        <v>0</v>
      </c>
      <c r="K322" s="117">
        <v>0</v>
      </c>
      <c r="L322" s="18">
        <v>0</v>
      </c>
      <c r="M322" s="18">
        <v>0</v>
      </c>
      <c r="N322" s="19">
        <v>0</v>
      </c>
      <c r="O322" s="116">
        <v>0</v>
      </c>
      <c r="P322" s="117">
        <v>0</v>
      </c>
      <c r="Q322" s="118">
        <v>0</v>
      </c>
      <c r="R322" s="20">
        <v>0</v>
      </c>
      <c r="S322" s="20">
        <v>0</v>
      </c>
      <c r="T322" s="21">
        <v>0</v>
      </c>
      <c r="U322" s="81">
        <v>0.5</v>
      </c>
      <c r="V322" s="48">
        <v>1</v>
      </c>
      <c r="W322" s="48">
        <v>200</v>
      </c>
      <c r="X322" s="20">
        <v>3000000</v>
      </c>
      <c r="Y322" s="20">
        <v>78067258</v>
      </c>
      <c r="Z322" s="38">
        <f t="shared" si="33"/>
        <v>2602.2419333333332</v>
      </c>
      <c r="AA322" s="48">
        <v>1</v>
      </c>
      <c r="AB322" s="49">
        <v>0</v>
      </c>
      <c r="AC322" s="50">
        <v>0</v>
      </c>
      <c r="AD322" s="45">
        <v>332212610</v>
      </c>
      <c r="AE322" s="47">
        <v>0</v>
      </c>
      <c r="AF322" s="46">
        <v>0</v>
      </c>
      <c r="AG322" s="17" t="s">
        <v>83</v>
      </c>
    </row>
    <row r="323" spans="1:33" ht="48">
      <c r="A323" s="10">
        <v>315</v>
      </c>
      <c r="B323" s="11" t="s">
        <v>399</v>
      </c>
      <c r="C323" s="11" t="s">
        <v>422</v>
      </c>
      <c r="D323" s="11" t="s">
        <v>654</v>
      </c>
      <c r="E323" s="11" t="s">
        <v>695</v>
      </c>
      <c r="F323" s="11" t="s">
        <v>863</v>
      </c>
      <c r="G323" s="11" t="s">
        <v>431</v>
      </c>
      <c r="H323" s="11">
        <v>48</v>
      </c>
      <c r="I323" s="116">
        <v>7</v>
      </c>
      <c r="J323" s="117">
        <v>6</v>
      </c>
      <c r="K323" s="136">
        <f t="shared" ref="K323:K325" si="39">SUM(J323/I323*100)</f>
        <v>85.714285714285708</v>
      </c>
      <c r="L323" s="18">
        <v>24500000</v>
      </c>
      <c r="M323" s="18">
        <v>21000000</v>
      </c>
      <c r="N323" s="19">
        <v>85.714285714285708</v>
      </c>
      <c r="O323" s="116">
        <v>14</v>
      </c>
      <c r="P323" s="117">
        <v>14</v>
      </c>
      <c r="Q323" s="118">
        <v>100</v>
      </c>
      <c r="R323" s="20">
        <v>49000000</v>
      </c>
      <c r="S323" s="20">
        <v>34913838</v>
      </c>
      <c r="T323" s="21">
        <f t="shared" ref="T323:T325" si="40">(S323*100)/R323</f>
        <v>71.252730612244903</v>
      </c>
      <c r="U323" s="81">
        <v>14</v>
      </c>
      <c r="V323" s="48">
        <v>23</v>
      </c>
      <c r="W323" s="48">
        <v>164.28571428571428</v>
      </c>
      <c r="X323" s="20">
        <v>12312000</v>
      </c>
      <c r="Y323" s="20">
        <v>40818500</v>
      </c>
      <c r="Z323" s="38">
        <f t="shared" si="33"/>
        <v>331.53427550357372</v>
      </c>
      <c r="AA323" s="48">
        <v>14</v>
      </c>
      <c r="AB323" s="49">
        <v>14</v>
      </c>
      <c r="AC323" s="50">
        <v>100</v>
      </c>
      <c r="AD323" s="45">
        <v>284677610</v>
      </c>
      <c r="AE323" s="45">
        <v>19743100</v>
      </c>
      <c r="AF323" s="46">
        <v>6.9352486133349229</v>
      </c>
      <c r="AG323" s="17" t="s">
        <v>83</v>
      </c>
    </row>
    <row r="324" spans="1:33" ht="48">
      <c r="A324" s="10">
        <v>316</v>
      </c>
      <c r="B324" s="11" t="s">
        <v>399</v>
      </c>
      <c r="C324" s="11" t="s">
        <v>422</v>
      </c>
      <c r="D324" s="11" t="s">
        <v>654</v>
      </c>
      <c r="E324" s="11" t="s">
        <v>696</v>
      </c>
      <c r="F324" s="11" t="s">
        <v>865</v>
      </c>
      <c r="G324" s="11" t="s">
        <v>432</v>
      </c>
      <c r="H324" s="11">
        <v>100</v>
      </c>
      <c r="I324" s="116">
        <v>15</v>
      </c>
      <c r="J324" s="117">
        <v>15</v>
      </c>
      <c r="K324" s="117">
        <f t="shared" si="39"/>
        <v>100</v>
      </c>
      <c r="L324" s="18">
        <v>42000000</v>
      </c>
      <c r="M324" s="18">
        <v>42000000</v>
      </c>
      <c r="N324" s="19">
        <v>100</v>
      </c>
      <c r="O324" s="116">
        <v>30</v>
      </c>
      <c r="P324" s="117">
        <v>30</v>
      </c>
      <c r="Q324" s="118">
        <v>100</v>
      </c>
      <c r="R324" s="20">
        <v>84000000</v>
      </c>
      <c r="S324" s="20">
        <v>84000000</v>
      </c>
      <c r="T324" s="21">
        <f t="shared" si="40"/>
        <v>100</v>
      </c>
      <c r="U324" s="81">
        <v>30</v>
      </c>
      <c r="V324" s="48">
        <v>100</v>
      </c>
      <c r="W324" s="48">
        <v>333.33333333333337</v>
      </c>
      <c r="X324" s="20">
        <v>25650000</v>
      </c>
      <c r="Y324" s="20">
        <v>25650000</v>
      </c>
      <c r="Z324" s="38">
        <f t="shared" si="33"/>
        <v>100</v>
      </c>
      <c r="AA324" s="48">
        <v>0</v>
      </c>
      <c r="AB324" s="49">
        <v>0</v>
      </c>
      <c r="AC324" s="50">
        <v>0</v>
      </c>
      <c r="AD324" s="47">
        <v>0</v>
      </c>
      <c r="AE324" s="47">
        <v>0</v>
      </c>
      <c r="AF324" s="46">
        <v>0</v>
      </c>
      <c r="AG324" s="17" t="s">
        <v>83</v>
      </c>
    </row>
    <row r="325" spans="1:33" ht="48">
      <c r="A325" s="10">
        <v>317</v>
      </c>
      <c r="B325" s="11" t="s">
        <v>399</v>
      </c>
      <c r="C325" s="11" t="s">
        <v>422</v>
      </c>
      <c r="D325" s="11" t="s">
        <v>654</v>
      </c>
      <c r="E325" s="11" t="s">
        <v>696</v>
      </c>
      <c r="F325" s="11" t="s">
        <v>865</v>
      </c>
      <c r="G325" s="11" t="s">
        <v>433</v>
      </c>
      <c r="H325" s="11">
        <v>150</v>
      </c>
      <c r="I325" s="116">
        <v>23</v>
      </c>
      <c r="J325" s="117">
        <v>23</v>
      </c>
      <c r="K325" s="117">
        <f t="shared" si="39"/>
        <v>100</v>
      </c>
      <c r="L325" s="18">
        <v>19665000</v>
      </c>
      <c r="M325" s="18">
        <v>19665000</v>
      </c>
      <c r="N325" s="19">
        <v>100</v>
      </c>
      <c r="O325" s="116">
        <v>45</v>
      </c>
      <c r="P325" s="117">
        <v>45</v>
      </c>
      <c r="Q325" s="118">
        <v>100</v>
      </c>
      <c r="R325" s="20">
        <v>38475000</v>
      </c>
      <c r="S325" s="20">
        <v>9984723</v>
      </c>
      <c r="T325" s="21">
        <f t="shared" si="40"/>
        <v>25.951196881091619</v>
      </c>
      <c r="U325" s="81">
        <v>45</v>
      </c>
      <c r="V325" s="48">
        <v>45</v>
      </c>
      <c r="W325" s="48">
        <v>100</v>
      </c>
      <c r="X325" s="20">
        <v>38475000</v>
      </c>
      <c r="Y325" s="20">
        <v>14184000</v>
      </c>
      <c r="Z325" s="38">
        <f t="shared" si="33"/>
        <v>36.865497076023388</v>
      </c>
      <c r="AA325" s="48">
        <v>40</v>
      </c>
      <c r="AB325" s="49">
        <v>75</v>
      </c>
      <c r="AC325" s="50">
        <v>187.5</v>
      </c>
      <c r="AD325" s="45">
        <v>95344000</v>
      </c>
      <c r="AE325" s="47">
        <v>11205000</v>
      </c>
      <c r="AF325" s="46">
        <v>11.752181574089612</v>
      </c>
      <c r="AG325" s="17" t="s">
        <v>83</v>
      </c>
    </row>
    <row r="326" spans="1:33" ht="48">
      <c r="A326" s="10">
        <v>318</v>
      </c>
      <c r="B326" s="11" t="s">
        <v>399</v>
      </c>
      <c r="C326" s="11" t="s">
        <v>422</v>
      </c>
      <c r="D326" s="11" t="s">
        <v>654</v>
      </c>
      <c r="E326" s="11" t="s">
        <v>696</v>
      </c>
      <c r="F326" s="11" t="s">
        <v>865</v>
      </c>
      <c r="G326" s="11" t="s">
        <v>434</v>
      </c>
      <c r="H326" s="11">
        <v>1</v>
      </c>
      <c r="I326" s="116">
        <v>0</v>
      </c>
      <c r="J326" s="117">
        <v>0</v>
      </c>
      <c r="K326" s="117">
        <v>0</v>
      </c>
      <c r="L326" s="18">
        <v>0</v>
      </c>
      <c r="M326" s="18">
        <v>0</v>
      </c>
      <c r="N326" s="19">
        <v>0</v>
      </c>
      <c r="O326" s="116">
        <v>0</v>
      </c>
      <c r="P326" s="117">
        <v>0</v>
      </c>
      <c r="Q326" s="118">
        <v>0</v>
      </c>
      <c r="R326" s="20">
        <v>0</v>
      </c>
      <c r="S326" s="20">
        <v>0</v>
      </c>
      <c r="T326" s="21">
        <v>0</v>
      </c>
      <c r="U326" s="81">
        <v>1</v>
      </c>
      <c r="V326" s="48">
        <v>1</v>
      </c>
      <c r="W326" s="48">
        <v>100</v>
      </c>
      <c r="X326" s="20">
        <v>50000000</v>
      </c>
      <c r="Y326" s="20">
        <v>100000000</v>
      </c>
      <c r="Z326" s="38">
        <f t="shared" si="33"/>
        <v>200</v>
      </c>
      <c r="AA326" s="48">
        <v>0</v>
      </c>
      <c r="AB326" s="49">
        <v>0</v>
      </c>
      <c r="AC326" s="50">
        <v>0</v>
      </c>
      <c r="AD326" s="47">
        <v>0</v>
      </c>
      <c r="AE326" s="47">
        <v>0</v>
      </c>
      <c r="AF326" s="46">
        <v>0</v>
      </c>
      <c r="AG326" s="17" t="s">
        <v>83</v>
      </c>
    </row>
    <row r="327" spans="1:33" ht="48">
      <c r="A327" s="10">
        <v>319</v>
      </c>
      <c r="B327" s="11" t="s">
        <v>399</v>
      </c>
      <c r="C327" s="11" t="s">
        <v>422</v>
      </c>
      <c r="D327" s="11" t="s">
        <v>646</v>
      </c>
      <c r="E327" s="11" t="s">
        <v>670</v>
      </c>
      <c r="F327" s="11" t="s">
        <v>862</v>
      </c>
      <c r="G327" s="11" t="s">
        <v>435</v>
      </c>
      <c r="H327" s="11">
        <v>4</v>
      </c>
      <c r="I327" s="116">
        <v>1</v>
      </c>
      <c r="J327" s="117">
        <v>0</v>
      </c>
      <c r="K327" s="117">
        <f t="shared" ref="K327:K328" si="41">SUM(J327/I327*100)</f>
        <v>0</v>
      </c>
      <c r="L327" s="18">
        <v>35000000</v>
      </c>
      <c r="M327" s="18">
        <v>0</v>
      </c>
      <c r="N327" s="19">
        <v>0</v>
      </c>
      <c r="O327" s="116">
        <v>1</v>
      </c>
      <c r="P327" s="117">
        <v>1</v>
      </c>
      <c r="Q327" s="118">
        <v>100</v>
      </c>
      <c r="R327" s="20">
        <v>35000000</v>
      </c>
      <c r="S327" s="20">
        <v>13722090</v>
      </c>
      <c r="T327" s="21">
        <f t="shared" ref="T327:T330" si="42">(S327*100)/R327</f>
        <v>39.205971428571431</v>
      </c>
      <c r="U327" s="81">
        <v>1</v>
      </c>
      <c r="V327" s="48">
        <v>1</v>
      </c>
      <c r="W327" s="48">
        <v>100</v>
      </c>
      <c r="X327" s="20">
        <v>42000000</v>
      </c>
      <c r="Y327" s="20">
        <v>16185000</v>
      </c>
      <c r="Z327" s="38">
        <f t="shared" si="33"/>
        <v>38.535714285714285</v>
      </c>
      <c r="AA327" s="48">
        <v>2</v>
      </c>
      <c r="AB327" s="49">
        <v>1.2</v>
      </c>
      <c r="AC327" s="50">
        <v>60</v>
      </c>
      <c r="AD327" s="45">
        <v>47640000</v>
      </c>
      <c r="AE327" s="47">
        <v>5786800</v>
      </c>
      <c r="AF327" s="46">
        <v>12.146935348446682</v>
      </c>
      <c r="AG327" s="17" t="s">
        <v>83</v>
      </c>
    </row>
    <row r="328" spans="1:33" ht="48">
      <c r="A328" s="10">
        <v>320</v>
      </c>
      <c r="B328" s="11" t="s">
        <v>399</v>
      </c>
      <c r="C328" s="11" t="s">
        <v>422</v>
      </c>
      <c r="D328" s="11" t="s">
        <v>646</v>
      </c>
      <c r="E328" s="11" t="s">
        <v>670</v>
      </c>
      <c r="F328" s="11" t="s">
        <v>866</v>
      </c>
      <c r="G328" s="11" t="s">
        <v>436</v>
      </c>
      <c r="H328" s="11">
        <v>4</v>
      </c>
      <c r="I328" s="116">
        <v>1</v>
      </c>
      <c r="J328" s="117">
        <v>1</v>
      </c>
      <c r="K328" s="117">
        <f t="shared" si="41"/>
        <v>100</v>
      </c>
      <c r="L328" s="18">
        <v>76000000</v>
      </c>
      <c r="M328" s="18">
        <v>76000000</v>
      </c>
      <c r="N328" s="19">
        <v>100</v>
      </c>
      <c r="O328" s="116">
        <v>1</v>
      </c>
      <c r="P328" s="117">
        <v>1</v>
      </c>
      <c r="Q328" s="118">
        <v>100</v>
      </c>
      <c r="R328" s="20">
        <v>76000000</v>
      </c>
      <c r="S328" s="20">
        <v>13722090</v>
      </c>
      <c r="T328" s="21">
        <f t="shared" si="42"/>
        <v>18.055381578947369</v>
      </c>
      <c r="U328" s="81">
        <v>1</v>
      </c>
      <c r="V328" s="48">
        <v>1</v>
      </c>
      <c r="W328" s="48">
        <v>100</v>
      </c>
      <c r="X328" s="20">
        <v>84000000</v>
      </c>
      <c r="Y328" s="20">
        <v>16185000</v>
      </c>
      <c r="Z328" s="38">
        <f t="shared" si="33"/>
        <v>19.267857142857142</v>
      </c>
      <c r="AA328" s="48">
        <v>1</v>
      </c>
      <c r="AB328" s="49">
        <v>0.5</v>
      </c>
      <c r="AC328" s="50">
        <v>50</v>
      </c>
      <c r="AD328" s="45">
        <v>47535000</v>
      </c>
      <c r="AE328" s="47">
        <v>11205000</v>
      </c>
      <c r="AF328" s="46">
        <v>23.572104764910065</v>
      </c>
      <c r="AG328" s="17" t="s">
        <v>83</v>
      </c>
    </row>
    <row r="329" spans="1:33" ht="48">
      <c r="A329" s="10">
        <v>321</v>
      </c>
      <c r="B329" s="11" t="s">
        <v>399</v>
      </c>
      <c r="C329" s="11" t="s">
        <v>422</v>
      </c>
      <c r="D329" s="11" t="s">
        <v>654</v>
      </c>
      <c r="E329" s="11" t="s">
        <v>696</v>
      </c>
      <c r="F329" s="11" t="s">
        <v>865</v>
      </c>
      <c r="G329" s="11" t="s">
        <v>437</v>
      </c>
      <c r="H329" s="11">
        <v>1</v>
      </c>
      <c r="I329" s="116">
        <v>0</v>
      </c>
      <c r="J329" s="117">
        <v>0</v>
      </c>
      <c r="K329" s="117">
        <v>0</v>
      </c>
      <c r="L329" s="18">
        <v>0</v>
      </c>
      <c r="M329" s="18">
        <v>0</v>
      </c>
      <c r="N329" s="19">
        <v>0</v>
      </c>
      <c r="O329" s="116">
        <v>1</v>
      </c>
      <c r="P329" s="117">
        <v>1</v>
      </c>
      <c r="Q329" s="118">
        <v>100</v>
      </c>
      <c r="R329" s="20">
        <v>50000000</v>
      </c>
      <c r="S329" s="20">
        <v>50000000</v>
      </c>
      <c r="T329" s="21">
        <f t="shared" si="42"/>
        <v>100</v>
      </c>
      <c r="U329" s="81">
        <v>0</v>
      </c>
      <c r="V329" s="48">
        <v>1</v>
      </c>
      <c r="W329" s="48">
        <v>0</v>
      </c>
      <c r="X329" s="20">
        <v>0</v>
      </c>
      <c r="Y329" s="20">
        <v>80963466</v>
      </c>
      <c r="Z329" s="38">
        <v>0</v>
      </c>
      <c r="AA329" s="48">
        <v>0</v>
      </c>
      <c r="AB329" s="49">
        <v>0</v>
      </c>
      <c r="AC329" s="50">
        <v>0</v>
      </c>
      <c r="AD329" s="47">
        <v>0</v>
      </c>
      <c r="AE329" s="47">
        <v>0</v>
      </c>
      <c r="AF329" s="46">
        <v>0</v>
      </c>
      <c r="AG329" s="17" t="s">
        <v>83</v>
      </c>
    </row>
    <row r="330" spans="1:33" ht="48">
      <c r="A330" s="10">
        <v>322</v>
      </c>
      <c r="B330" s="11" t="s">
        <v>399</v>
      </c>
      <c r="C330" s="11" t="s">
        <v>422</v>
      </c>
      <c r="D330" s="11" t="s">
        <v>654</v>
      </c>
      <c r="E330" s="11" t="s">
        <v>696</v>
      </c>
      <c r="F330" s="11" t="s">
        <v>865</v>
      </c>
      <c r="G330" s="11" t="s">
        <v>438</v>
      </c>
      <c r="H330" s="11">
        <v>150</v>
      </c>
      <c r="I330" s="116">
        <v>23</v>
      </c>
      <c r="J330" s="117">
        <v>23</v>
      </c>
      <c r="K330" s="117">
        <f>SUM(J330/I330*100)</f>
        <v>100</v>
      </c>
      <c r="L330" s="18">
        <v>19665000</v>
      </c>
      <c r="M330" s="18">
        <v>19665000</v>
      </c>
      <c r="N330" s="19">
        <v>100</v>
      </c>
      <c r="O330" s="116">
        <v>45</v>
      </c>
      <c r="P330" s="117">
        <v>45</v>
      </c>
      <c r="Q330" s="118">
        <v>100</v>
      </c>
      <c r="R330" s="20">
        <v>38475000</v>
      </c>
      <c r="S330" s="20">
        <v>9984723</v>
      </c>
      <c r="T330" s="21">
        <f t="shared" si="42"/>
        <v>25.951196881091619</v>
      </c>
      <c r="U330" s="81">
        <v>45</v>
      </c>
      <c r="V330" s="48">
        <v>95</v>
      </c>
      <c r="W330" s="48">
        <v>211.11111111111111</v>
      </c>
      <c r="X330" s="20">
        <v>35000000</v>
      </c>
      <c r="Y330" s="20">
        <v>95147466</v>
      </c>
      <c r="Z330" s="38">
        <f t="shared" ref="Z330:Z393" si="43">SUM(Y330/X330*100)</f>
        <v>271.84990285714287</v>
      </c>
      <c r="AA330" s="48">
        <v>37</v>
      </c>
      <c r="AB330" s="49">
        <v>177</v>
      </c>
      <c r="AC330" s="50">
        <v>478.37837837837844</v>
      </c>
      <c r="AD330" s="45">
        <v>279359000</v>
      </c>
      <c r="AE330" s="47">
        <v>14940000</v>
      </c>
      <c r="AF330" s="46">
        <v>5.3479572879341637</v>
      </c>
      <c r="AG330" s="17" t="s">
        <v>83</v>
      </c>
    </row>
    <row r="331" spans="1:33" ht="48">
      <c r="A331" s="10">
        <v>323</v>
      </c>
      <c r="B331" s="11" t="s">
        <v>399</v>
      </c>
      <c r="C331" s="11" t="s">
        <v>422</v>
      </c>
      <c r="D331" s="11" t="s">
        <v>646</v>
      </c>
      <c r="E331" s="11" t="s">
        <v>670</v>
      </c>
      <c r="F331" s="11" t="s">
        <v>867</v>
      </c>
      <c r="G331" s="11" t="s">
        <v>439</v>
      </c>
      <c r="H331" s="11">
        <v>1</v>
      </c>
      <c r="I331" s="116">
        <v>0</v>
      </c>
      <c r="J331" s="117">
        <v>0</v>
      </c>
      <c r="K331" s="117">
        <v>0</v>
      </c>
      <c r="L331" s="18">
        <v>0</v>
      </c>
      <c r="M331" s="18">
        <v>0</v>
      </c>
      <c r="N331" s="19">
        <v>0</v>
      </c>
      <c r="O331" s="116">
        <v>0</v>
      </c>
      <c r="P331" s="117">
        <v>0</v>
      </c>
      <c r="Q331" s="118">
        <v>0</v>
      </c>
      <c r="R331" s="20">
        <v>0</v>
      </c>
      <c r="S331" s="20">
        <v>0</v>
      </c>
      <c r="T331" s="21">
        <v>0</v>
      </c>
      <c r="U331" s="81">
        <v>1</v>
      </c>
      <c r="V331" s="48">
        <v>1</v>
      </c>
      <c r="W331" s="48">
        <v>100</v>
      </c>
      <c r="X331" s="20">
        <v>10000000</v>
      </c>
      <c r="Y331" s="20">
        <v>4964000</v>
      </c>
      <c r="Z331" s="38">
        <f t="shared" si="43"/>
        <v>49.64</v>
      </c>
      <c r="AA331" s="48">
        <v>0</v>
      </c>
      <c r="AB331" s="49">
        <v>0</v>
      </c>
      <c r="AC331" s="50">
        <v>0</v>
      </c>
      <c r="AD331" s="47">
        <v>0</v>
      </c>
      <c r="AE331" s="47">
        <v>0</v>
      </c>
      <c r="AF331" s="46">
        <v>0</v>
      </c>
      <c r="AG331" s="17" t="s">
        <v>83</v>
      </c>
    </row>
    <row r="332" spans="1:33" ht="48">
      <c r="A332" s="10">
        <v>324</v>
      </c>
      <c r="B332" s="11" t="s">
        <v>399</v>
      </c>
      <c r="C332" s="11" t="s">
        <v>422</v>
      </c>
      <c r="D332" s="11" t="s">
        <v>646</v>
      </c>
      <c r="E332" s="11" t="s">
        <v>670</v>
      </c>
      <c r="F332" s="11" t="s">
        <v>867</v>
      </c>
      <c r="G332" s="11" t="s">
        <v>440</v>
      </c>
      <c r="H332" s="11">
        <v>1</v>
      </c>
      <c r="I332" s="116">
        <v>0</v>
      </c>
      <c r="J332" s="117">
        <v>0</v>
      </c>
      <c r="K332" s="117">
        <v>0</v>
      </c>
      <c r="L332" s="18">
        <v>0</v>
      </c>
      <c r="M332" s="18">
        <v>0</v>
      </c>
      <c r="N332" s="19">
        <v>0</v>
      </c>
      <c r="O332" s="116">
        <v>1</v>
      </c>
      <c r="P332" s="117">
        <v>0</v>
      </c>
      <c r="Q332" s="118">
        <v>0</v>
      </c>
      <c r="R332" s="20">
        <v>250000000</v>
      </c>
      <c r="S332" s="20">
        <v>0</v>
      </c>
      <c r="T332" s="21">
        <f t="shared" ref="T332:T335" si="44">(S332*100)/R332</f>
        <v>0</v>
      </c>
      <c r="U332" s="81">
        <v>1</v>
      </c>
      <c r="V332" s="48">
        <v>0</v>
      </c>
      <c r="W332" s="48">
        <v>0</v>
      </c>
      <c r="X332" s="20">
        <v>250000000</v>
      </c>
      <c r="Y332" s="20">
        <v>0</v>
      </c>
      <c r="Z332" s="38">
        <f t="shared" si="43"/>
        <v>0</v>
      </c>
      <c r="AA332" s="48">
        <v>0.7</v>
      </c>
      <c r="AB332" s="49">
        <v>0</v>
      </c>
      <c r="AC332" s="50">
        <v>0</v>
      </c>
      <c r="AD332" s="45">
        <v>147706250</v>
      </c>
      <c r="AE332" s="47">
        <v>0</v>
      </c>
      <c r="AF332" s="46">
        <v>0</v>
      </c>
      <c r="AG332" s="17" t="s">
        <v>83</v>
      </c>
    </row>
    <row r="333" spans="1:33" ht="48">
      <c r="A333" s="10">
        <v>325</v>
      </c>
      <c r="B333" s="11" t="s">
        <v>399</v>
      </c>
      <c r="C333" s="11" t="s">
        <v>422</v>
      </c>
      <c r="D333" s="11" t="s">
        <v>646</v>
      </c>
      <c r="E333" s="11" t="s">
        <v>670</v>
      </c>
      <c r="F333" s="11" t="s">
        <v>868</v>
      </c>
      <c r="G333" s="11" t="s">
        <v>441</v>
      </c>
      <c r="H333" s="11">
        <v>20</v>
      </c>
      <c r="I333" s="116">
        <v>3</v>
      </c>
      <c r="J333" s="117">
        <v>0</v>
      </c>
      <c r="K333" s="117">
        <f t="shared" ref="K333:K335" si="45">SUM(J333/I333*100)</f>
        <v>0</v>
      </c>
      <c r="L333" s="18">
        <v>37938500</v>
      </c>
      <c r="M333" s="18">
        <v>0</v>
      </c>
      <c r="N333" s="19">
        <v>0</v>
      </c>
      <c r="O333" s="116">
        <v>11</v>
      </c>
      <c r="P333" s="117">
        <v>14</v>
      </c>
      <c r="Q333" s="118">
        <v>127.27272727272727</v>
      </c>
      <c r="R333" s="20">
        <v>236470526</v>
      </c>
      <c r="S333" s="20">
        <v>197362763</v>
      </c>
      <c r="T333" s="21">
        <f t="shared" si="44"/>
        <v>83.461886916088645</v>
      </c>
      <c r="U333" s="81">
        <v>12</v>
      </c>
      <c r="V333" s="48">
        <v>12</v>
      </c>
      <c r="W333" s="48">
        <v>100</v>
      </c>
      <c r="X333" s="20">
        <v>479107763</v>
      </c>
      <c r="Y333" s="20">
        <v>38530208</v>
      </c>
      <c r="Z333" s="38">
        <f t="shared" si="43"/>
        <v>8.0420754944018729</v>
      </c>
      <c r="AA333" s="48">
        <v>0</v>
      </c>
      <c r="AB333" s="49">
        <v>0</v>
      </c>
      <c r="AC333" s="50">
        <v>0</v>
      </c>
      <c r="AD333" s="47">
        <v>0</v>
      </c>
      <c r="AE333" s="47">
        <v>0</v>
      </c>
      <c r="AF333" s="46">
        <v>0</v>
      </c>
      <c r="AG333" s="17" t="s">
        <v>83</v>
      </c>
    </row>
    <row r="334" spans="1:33" ht="48">
      <c r="A334" s="10">
        <v>326</v>
      </c>
      <c r="B334" s="11" t="s">
        <v>399</v>
      </c>
      <c r="C334" s="11" t="s">
        <v>422</v>
      </c>
      <c r="D334" s="11" t="s">
        <v>646</v>
      </c>
      <c r="E334" s="11" t="s">
        <v>670</v>
      </c>
      <c r="F334" s="11" t="s">
        <v>868</v>
      </c>
      <c r="G334" s="11" t="s">
        <v>442</v>
      </c>
      <c r="H334" s="11">
        <v>4</v>
      </c>
      <c r="I334" s="116">
        <v>1</v>
      </c>
      <c r="J334" s="117">
        <v>1</v>
      </c>
      <c r="K334" s="117">
        <f t="shared" si="45"/>
        <v>100</v>
      </c>
      <c r="L334" s="18">
        <v>85000000</v>
      </c>
      <c r="M334" s="18">
        <v>134000000</v>
      </c>
      <c r="N334" s="19">
        <v>157.64705882352942</v>
      </c>
      <c r="O334" s="116">
        <v>1</v>
      </c>
      <c r="P334" s="117">
        <v>0</v>
      </c>
      <c r="Q334" s="118">
        <v>0</v>
      </c>
      <c r="R334" s="20">
        <v>469000000</v>
      </c>
      <c r="S334" s="20">
        <v>0</v>
      </c>
      <c r="T334" s="21">
        <f t="shared" si="44"/>
        <v>0</v>
      </c>
      <c r="U334" s="81">
        <v>2</v>
      </c>
      <c r="V334" s="48">
        <v>2</v>
      </c>
      <c r="W334" s="48">
        <v>100</v>
      </c>
      <c r="X334" s="20">
        <v>472000000</v>
      </c>
      <c r="Y334" s="20">
        <v>472215310</v>
      </c>
      <c r="Z334" s="38">
        <f t="shared" si="43"/>
        <v>100.04561652542372</v>
      </c>
      <c r="AA334" s="48">
        <v>1</v>
      </c>
      <c r="AB334" s="49">
        <v>1</v>
      </c>
      <c r="AC334" s="50">
        <v>100</v>
      </c>
      <c r="AD334" s="45">
        <v>5000000</v>
      </c>
      <c r="AE334" s="47">
        <v>0</v>
      </c>
      <c r="AF334" s="46">
        <v>0</v>
      </c>
      <c r="AG334" s="17" t="s">
        <v>83</v>
      </c>
    </row>
    <row r="335" spans="1:33" ht="48">
      <c r="A335" s="10">
        <v>327</v>
      </c>
      <c r="B335" s="11" t="s">
        <v>399</v>
      </c>
      <c r="C335" s="11" t="s">
        <v>422</v>
      </c>
      <c r="D335" s="11" t="s">
        <v>646</v>
      </c>
      <c r="E335" s="11" t="s">
        <v>670</v>
      </c>
      <c r="F335" s="11" t="s">
        <v>869</v>
      </c>
      <c r="G335" s="11" t="s">
        <v>443</v>
      </c>
      <c r="H335" s="11">
        <v>200</v>
      </c>
      <c r="I335" s="116">
        <v>30</v>
      </c>
      <c r="J335" s="117">
        <v>0</v>
      </c>
      <c r="K335" s="117">
        <f t="shared" si="45"/>
        <v>0</v>
      </c>
      <c r="L335" s="18">
        <v>21000000</v>
      </c>
      <c r="M335" s="18">
        <v>0</v>
      </c>
      <c r="N335" s="19">
        <v>0</v>
      </c>
      <c r="O335" s="116">
        <v>200</v>
      </c>
      <c r="P335" s="117">
        <v>331</v>
      </c>
      <c r="Q335" s="118">
        <v>165.5</v>
      </c>
      <c r="R335" s="20">
        <v>419238901</v>
      </c>
      <c r="S335" s="20">
        <v>255735730</v>
      </c>
      <c r="T335" s="21">
        <f t="shared" si="44"/>
        <v>61.000000093025719</v>
      </c>
      <c r="U335" s="81">
        <v>100</v>
      </c>
      <c r="V335" s="48">
        <v>100</v>
      </c>
      <c r="W335" s="48">
        <v>100</v>
      </c>
      <c r="X335" s="20">
        <v>6000000</v>
      </c>
      <c r="Y335" s="20">
        <v>6000000</v>
      </c>
      <c r="Z335" s="38">
        <f t="shared" si="43"/>
        <v>100</v>
      </c>
      <c r="AA335" s="48">
        <v>0</v>
      </c>
      <c r="AB335" s="49">
        <v>0</v>
      </c>
      <c r="AC335" s="50">
        <v>0</v>
      </c>
      <c r="AD335" s="47">
        <v>0</v>
      </c>
      <c r="AE335" s="47">
        <v>0</v>
      </c>
      <c r="AF335" s="46">
        <v>0</v>
      </c>
      <c r="AG335" s="17" t="s">
        <v>83</v>
      </c>
    </row>
    <row r="336" spans="1:33" ht="48">
      <c r="A336" s="10">
        <v>328</v>
      </c>
      <c r="B336" s="11" t="s">
        <v>399</v>
      </c>
      <c r="C336" s="11" t="s">
        <v>422</v>
      </c>
      <c r="D336" s="11" t="s">
        <v>646</v>
      </c>
      <c r="E336" s="11" t="s">
        <v>670</v>
      </c>
      <c r="F336" s="11" t="s">
        <v>870</v>
      </c>
      <c r="G336" s="11" t="s">
        <v>444</v>
      </c>
      <c r="H336" s="11">
        <v>200</v>
      </c>
      <c r="I336" s="116">
        <v>0</v>
      </c>
      <c r="J336" s="117">
        <v>0</v>
      </c>
      <c r="K336" s="117">
        <v>0</v>
      </c>
      <c r="L336" s="18">
        <v>0</v>
      </c>
      <c r="M336" s="18">
        <v>0</v>
      </c>
      <c r="N336" s="19">
        <v>0</v>
      </c>
      <c r="O336" s="116">
        <v>0</v>
      </c>
      <c r="P336" s="117">
        <v>0</v>
      </c>
      <c r="Q336" s="118">
        <v>0</v>
      </c>
      <c r="R336" s="20">
        <v>0</v>
      </c>
      <c r="S336" s="20">
        <v>0</v>
      </c>
      <c r="T336" s="21">
        <v>0</v>
      </c>
      <c r="U336" s="81">
        <v>120</v>
      </c>
      <c r="V336" s="48">
        <v>319</v>
      </c>
      <c r="W336" s="48">
        <v>265.83333333333331</v>
      </c>
      <c r="X336" s="20">
        <v>706000000</v>
      </c>
      <c r="Y336" s="20">
        <v>10502015</v>
      </c>
      <c r="Z336" s="38">
        <f t="shared" si="43"/>
        <v>1.4875375354107649</v>
      </c>
      <c r="AA336" s="48">
        <v>0</v>
      </c>
      <c r="AB336" s="49">
        <v>0</v>
      </c>
      <c r="AC336" s="50">
        <v>0</v>
      </c>
      <c r="AD336" s="47">
        <v>0</v>
      </c>
      <c r="AE336" s="47">
        <v>0</v>
      </c>
      <c r="AF336" s="46">
        <v>0</v>
      </c>
      <c r="AG336" s="17" t="s">
        <v>83</v>
      </c>
    </row>
    <row r="337" spans="1:33" ht="48">
      <c r="A337" s="10">
        <v>329</v>
      </c>
      <c r="B337" s="11" t="s">
        <v>399</v>
      </c>
      <c r="C337" s="11" t="s">
        <v>422</v>
      </c>
      <c r="D337" s="11" t="s">
        <v>646</v>
      </c>
      <c r="E337" s="11" t="s">
        <v>670</v>
      </c>
      <c r="F337" s="11" t="s">
        <v>862</v>
      </c>
      <c r="G337" s="11" t="s">
        <v>445</v>
      </c>
      <c r="H337" s="11">
        <v>20</v>
      </c>
      <c r="I337" s="116">
        <v>5</v>
      </c>
      <c r="J337" s="117">
        <v>0</v>
      </c>
      <c r="K337" s="117">
        <f>SUM(J337/I337*100)</f>
        <v>0</v>
      </c>
      <c r="L337" s="18">
        <v>64367250</v>
      </c>
      <c r="M337" s="18">
        <v>0</v>
      </c>
      <c r="N337" s="19">
        <v>0</v>
      </c>
      <c r="O337" s="116">
        <v>20</v>
      </c>
      <c r="P337" s="117">
        <v>24</v>
      </c>
      <c r="Q337" s="118">
        <v>120</v>
      </c>
      <c r="R337" s="20">
        <v>331293401</v>
      </c>
      <c r="S337" s="20">
        <v>331293401</v>
      </c>
      <c r="T337" s="21">
        <f t="shared" ref="T337:T338" si="46">(S337*100)/R337</f>
        <v>100</v>
      </c>
      <c r="U337" s="81">
        <v>0</v>
      </c>
      <c r="V337" s="48">
        <v>0</v>
      </c>
      <c r="W337" s="48">
        <v>0</v>
      </c>
      <c r="X337" s="20">
        <v>0</v>
      </c>
      <c r="Y337" s="20">
        <v>0</v>
      </c>
      <c r="Z337" s="38">
        <v>0</v>
      </c>
      <c r="AA337" s="48">
        <v>0</v>
      </c>
      <c r="AB337" s="49">
        <v>0</v>
      </c>
      <c r="AC337" s="50">
        <v>0</v>
      </c>
      <c r="AD337" s="47">
        <v>0</v>
      </c>
      <c r="AE337" s="47">
        <v>0</v>
      </c>
      <c r="AF337" s="46">
        <v>0</v>
      </c>
      <c r="AG337" s="17" t="s">
        <v>83</v>
      </c>
    </row>
    <row r="338" spans="1:33" ht="48">
      <c r="A338" s="10">
        <v>330</v>
      </c>
      <c r="B338" s="11" t="s">
        <v>399</v>
      </c>
      <c r="C338" s="11" t="s">
        <v>422</v>
      </c>
      <c r="D338" s="11" t="s">
        <v>646</v>
      </c>
      <c r="E338" s="11" t="s">
        <v>670</v>
      </c>
      <c r="F338" s="11" t="s">
        <v>871</v>
      </c>
      <c r="G338" s="11" t="s">
        <v>446</v>
      </c>
      <c r="H338" s="11">
        <v>120</v>
      </c>
      <c r="I338" s="116">
        <v>0</v>
      </c>
      <c r="J338" s="117">
        <v>0</v>
      </c>
      <c r="K338" s="117">
        <v>0</v>
      </c>
      <c r="L338" s="18">
        <v>0</v>
      </c>
      <c r="M338" s="18">
        <v>0</v>
      </c>
      <c r="N338" s="19">
        <v>0</v>
      </c>
      <c r="O338" s="116">
        <v>120</v>
      </c>
      <c r="P338" s="117">
        <v>84</v>
      </c>
      <c r="Q338" s="118">
        <v>70</v>
      </c>
      <c r="R338" s="20">
        <v>550000000</v>
      </c>
      <c r="S338" s="20">
        <v>385000000</v>
      </c>
      <c r="T338" s="21">
        <f t="shared" si="46"/>
        <v>70</v>
      </c>
      <c r="U338" s="81">
        <v>36</v>
      </c>
      <c r="V338" s="48">
        <v>121</v>
      </c>
      <c r="W338" s="48">
        <v>336.11111111111114</v>
      </c>
      <c r="X338" s="20">
        <v>165000000</v>
      </c>
      <c r="Y338" s="20">
        <v>2023990924</v>
      </c>
      <c r="Z338" s="38">
        <f t="shared" si="43"/>
        <v>1226.6611660606059</v>
      </c>
      <c r="AA338" s="48">
        <v>0</v>
      </c>
      <c r="AB338" s="49">
        <v>0</v>
      </c>
      <c r="AC338" s="50">
        <v>0</v>
      </c>
      <c r="AD338" s="47">
        <v>0</v>
      </c>
      <c r="AE338" s="47">
        <v>0</v>
      </c>
      <c r="AF338" s="46">
        <v>0</v>
      </c>
      <c r="AG338" s="17" t="s">
        <v>83</v>
      </c>
    </row>
    <row r="339" spans="1:33" ht="48">
      <c r="A339" s="10">
        <v>331</v>
      </c>
      <c r="B339" s="11" t="s">
        <v>399</v>
      </c>
      <c r="C339" s="11" t="s">
        <v>422</v>
      </c>
      <c r="D339" s="11" t="s">
        <v>646</v>
      </c>
      <c r="E339" s="11" t="s">
        <v>670</v>
      </c>
      <c r="F339" s="11" t="s">
        <v>872</v>
      </c>
      <c r="G339" s="11" t="s">
        <v>447</v>
      </c>
      <c r="H339" s="11">
        <v>5</v>
      </c>
      <c r="I339" s="116">
        <v>0</v>
      </c>
      <c r="J339" s="117">
        <v>0</v>
      </c>
      <c r="K339" s="117">
        <v>0</v>
      </c>
      <c r="L339" s="18">
        <v>0</v>
      </c>
      <c r="M339" s="18">
        <v>0</v>
      </c>
      <c r="N339" s="19">
        <v>0</v>
      </c>
      <c r="O339" s="116">
        <v>0</v>
      </c>
      <c r="P339" s="117">
        <v>0</v>
      </c>
      <c r="Q339" s="118">
        <v>0</v>
      </c>
      <c r="R339" s="20">
        <v>0</v>
      </c>
      <c r="S339" s="20">
        <v>0</v>
      </c>
      <c r="T339" s="21">
        <v>0</v>
      </c>
      <c r="U339" s="81">
        <v>3</v>
      </c>
      <c r="V339" s="48">
        <v>0</v>
      </c>
      <c r="W339" s="48">
        <v>0</v>
      </c>
      <c r="X339" s="20">
        <v>100000000</v>
      </c>
      <c r="Y339" s="20">
        <v>0</v>
      </c>
      <c r="Z339" s="38">
        <f t="shared" si="43"/>
        <v>0</v>
      </c>
      <c r="AA339" s="48">
        <v>5</v>
      </c>
      <c r="AB339" s="49">
        <v>5</v>
      </c>
      <c r="AC339" s="50">
        <v>100</v>
      </c>
      <c r="AD339" s="45">
        <v>100000000</v>
      </c>
      <c r="AE339" s="47">
        <v>100000000</v>
      </c>
      <c r="AF339" s="46">
        <v>100</v>
      </c>
      <c r="AG339" s="17" t="s">
        <v>83</v>
      </c>
    </row>
    <row r="340" spans="1:33" ht="48">
      <c r="A340" s="10">
        <v>332</v>
      </c>
      <c r="B340" s="11" t="s">
        <v>399</v>
      </c>
      <c r="C340" s="11" t="s">
        <v>422</v>
      </c>
      <c r="D340" s="11" t="s">
        <v>646</v>
      </c>
      <c r="E340" s="11" t="s">
        <v>670</v>
      </c>
      <c r="F340" s="11" t="s">
        <v>873</v>
      </c>
      <c r="G340" s="11" t="s">
        <v>448</v>
      </c>
      <c r="H340" s="11">
        <v>5</v>
      </c>
      <c r="I340" s="116">
        <v>0</v>
      </c>
      <c r="J340" s="117">
        <v>0</v>
      </c>
      <c r="K340" s="117">
        <v>0</v>
      </c>
      <c r="L340" s="18">
        <v>0</v>
      </c>
      <c r="M340" s="18">
        <v>0</v>
      </c>
      <c r="N340" s="19">
        <v>0</v>
      </c>
      <c r="O340" s="116">
        <v>0</v>
      </c>
      <c r="P340" s="117">
        <v>0</v>
      </c>
      <c r="Q340" s="118">
        <v>0</v>
      </c>
      <c r="R340" s="20">
        <v>0</v>
      </c>
      <c r="S340" s="20">
        <v>0</v>
      </c>
      <c r="T340" s="21">
        <v>0</v>
      </c>
      <c r="U340" s="81">
        <v>3</v>
      </c>
      <c r="V340" s="48">
        <v>0</v>
      </c>
      <c r="W340" s="48">
        <v>0</v>
      </c>
      <c r="X340" s="20">
        <v>100000000</v>
      </c>
      <c r="Y340" s="20">
        <v>0</v>
      </c>
      <c r="Z340" s="38">
        <f t="shared" si="43"/>
        <v>0</v>
      </c>
      <c r="AA340" s="48">
        <v>5</v>
      </c>
      <c r="AB340" s="49">
        <v>5</v>
      </c>
      <c r="AC340" s="50">
        <v>100</v>
      </c>
      <c r="AD340" s="45">
        <v>250000000</v>
      </c>
      <c r="AE340" s="47">
        <v>250000000</v>
      </c>
      <c r="AF340" s="46">
        <v>100</v>
      </c>
      <c r="AG340" s="17" t="s">
        <v>83</v>
      </c>
    </row>
    <row r="341" spans="1:33" ht="48">
      <c r="A341" s="10">
        <v>333</v>
      </c>
      <c r="B341" s="11" t="s">
        <v>399</v>
      </c>
      <c r="C341" s="11" t="s">
        <v>422</v>
      </c>
      <c r="D341" s="11" t="s">
        <v>646</v>
      </c>
      <c r="E341" s="11" t="s">
        <v>670</v>
      </c>
      <c r="F341" s="11" t="s">
        <v>874</v>
      </c>
      <c r="G341" s="11" t="s">
        <v>449</v>
      </c>
      <c r="H341" s="11">
        <v>6</v>
      </c>
      <c r="I341" s="116">
        <v>1</v>
      </c>
      <c r="J341" s="117">
        <v>1</v>
      </c>
      <c r="K341" s="117">
        <f t="shared" ref="K341:K346" si="47">SUM(J341/I341*100)</f>
        <v>100</v>
      </c>
      <c r="L341" s="18">
        <v>110336320</v>
      </c>
      <c r="M341" s="18">
        <v>110336320</v>
      </c>
      <c r="N341" s="19">
        <v>100</v>
      </c>
      <c r="O341" s="116">
        <v>3</v>
      </c>
      <c r="P341" s="117">
        <v>4</v>
      </c>
      <c r="Q341" s="118">
        <v>133.33333333333331</v>
      </c>
      <c r="R341" s="20">
        <v>330000000</v>
      </c>
      <c r="S341" s="20">
        <v>330000000</v>
      </c>
      <c r="T341" s="21">
        <f t="shared" ref="T341:T355" si="48">(S341*100)/R341</f>
        <v>100</v>
      </c>
      <c r="U341" s="81">
        <v>1</v>
      </c>
      <c r="V341" s="48">
        <v>1</v>
      </c>
      <c r="W341" s="48">
        <v>100</v>
      </c>
      <c r="X341" s="20">
        <v>100000000</v>
      </c>
      <c r="Y341" s="20">
        <v>93088392</v>
      </c>
      <c r="Z341" s="38">
        <f t="shared" si="43"/>
        <v>93.088391999999999</v>
      </c>
      <c r="AA341" s="48">
        <v>1</v>
      </c>
      <c r="AB341" s="49">
        <v>1</v>
      </c>
      <c r="AC341" s="50">
        <v>100</v>
      </c>
      <c r="AD341" s="45">
        <v>138500000</v>
      </c>
      <c r="AE341" s="45">
        <v>165790700</v>
      </c>
      <c r="AF341" s="46">
        <v>119.70447653429603</v>
      </c>
      <c r="AG341" s="17" t="s">
        <v>83</v>
      </c>
    </row>
    <row r="342" spans="1:33" ht="48">
      <c r="A342" s="10">
        <v>334</v>
      </c>
      <c r="B342" s="11" t="s">
        <v>399</v>
      </c>
      <c r="C342" s="11" t="s">
        <v>422</v>
      </c>
      <c r="D342" s="11" t="s">
        <v>646</v>
      </c>
      <c r="E342" s="11" t="s">
        <v>670</v>
      </c>
      <c r="F342" s="11" t="s">
        <v>867</v>
      </c>
      <c r="G342" s="11" t="s">
        <v>450</v>
      </c>
      <c r="H342" s="11">
        <v>4</v>
      </c>
      <c r="I342" s="116">
        <v>1</v>
      </c>
      <c r="J342" s="117">
        <v>1</v>
      </c>
      <c r="K342" s="117">
        <f t="shared" si="47"/>
        <v>100</v>
      </c>
      <c r="L342" s="18">
        <v>57312500</v>
      </c>
      <c r="M342" s="18">
        <v>23929336</v>
      </c>
      <c r="N342" s="19">
        <v>41.752385605234458</v>
      </c>
      <c r="O342" s="116">
        <v>1</v>
      </c>
      <c r="P342" s="117">
        <v>1</v>
      </c>
      <c r="Q342" s="118">
        <v>100</v>
      </c>
      <c r="R342" s="20">
        <v>57312500</v>
      </c>
      <c r="S342" s="20">
        <v>46523500</v>
      </c>
      <c r="T342" s="21">
        <f t="shared" si="48"/>
        <v>81.175136314067615</v>
      </c>
      <c r="U342" s="81">
        <v>1</v>
      </c>
      <c r="V342" s="48">
        <v>1</v>
      </c>
      <c r="W342" s="48">
        <v>100</v>
      </c>
      <c r="X342" s="20">
        <v>48485000</v>
      </c>
      <c r="Y342" s="20">
        <v>0</v>
      </c>
      <c r="Z342" s="38">
        <f t="shared" si="43"/>
        <v>0</v>
      </c>
      <c r="AA342" s="48">
        <v>1</v>
      </c>
      <c r="AB342" s="49">
        <v>0.75</v>
      </c>
      <c r="AC342" s="50">
        <v>75</v>
      </c>
      <c r="AD342" s="45">
        <v>15000000</v>
      </c>
      <c r="AE342" s="47">
        <v>246456000</v>
      </c>
      <c r="AF342" s="46">
        <v>1643.04</v>
      </c>
      <c r="AG342" s="17" t="s">
        <v>83</v>
      </c>
    </row>
    <row r="343" spans="1:33" ht="48">
      <c r="A343" s="10">
        <v>335</v>
      </c>
      <c r="B343" s="11" t="s">
        <v>399</v>
      </c>
      <c r="C343" s="11" t="s">
        <v>422</v>
      </c>
      <c r="D343" s="11" t="s">
        <v>646</v>
      </c>
      <c r="E343" s="11" t="s">
        <v>670</v>
      </c>
      <c r="F343" s="11" t="s">
        <v>862</v>
      </c>
      <c r="G343" s="11" t="s">
        <v>451</v>
      </c>
      <c r="H343" s="11">
        <v>4</v>
      </c>
      <c r="I343" s="116">
        <v>1</v>
      </c>
      <c r="J343" s="117">
        <v>1</v>
      </c>
      <c r="K343" s="117">
        <f t="shared" si="47"/>
        <v>100</v>
      </c>
      <c r="L343" s="18">
        <v>63100000</v>
      </c>
      <c r="M343" s="18">
        <v>6536250</v>
      </c>
      <c r="N343" s="19">
        <v>10.358557844690967</v>
      </c>
      <c r="O343" s="116">
        <v>1</v>
      </c>
      <c r="P343" s="117">
        <v>1</v>
      </c>
      <c r="Q343" s="118">
        <v>100</v>
      </c>
      <c r="R343" s="20">
        <v>63100000</v>
      </c>
      <c r="S343" s="20">
        <v>54417844</v>
      </c>
      <c r="T343" s="21">
        <f t="shared" si="48"/>
        <v>86.240640253565772</v>
      </c>
      <c r="U343" s="81">
        <v>1</v>
      </c>
      <c r="V343" s="48">
        <v>1</v>
      </c>
      <c r="W343" s="48">
        <v>100</v>
      </c>
      <c r="X343" s="20">
        <v>81785000</v>
      </c>
      <c r="Y343" s="20">
        <v>0</v>
      </c>
      <c r="Z343" s="38">
        <f t="shared" si="43"/>
        <v>0</v>
      </c>
      <c r="AA343" s="48">
        <v>1</v>
      </c>
      <c r="AB343" s="49">
        <v>0.65</v>
      </c>
      <c r="AC343" s="50">
        <v>65</v>
      </c>
      <c r="AD343" s="45">
        <v>55000000</v>
      </c>
      <c r="AE343" s="45">
        <v>22601000</v>
      </c>
      <c r="AF343" s="46">
        <v>41.092727272727274</v>
      </c>
      <c r="AG343" s="17" t="s">
        <v>83</v>
      </c>
    </row>
    <row r="344" spans="1:33" ht="48">
      <c r="A344" s="10">
        <v>336</v>
      </c>
      <c r="B344" s="11" t="s">
        <v>399</v>
      </c>
      <c r="C344" s="11" t="s">
        <v>422</v>
      </c>
      <c r="D344" s="11" t="s">
        <v>646</v>
      </c>
      <c r="E344" s="11" t="s">
        <v>670</v>
      </c>
      <c r="F344" s="11" t="s">
        <v>860</v>
      </c>
      <c r="G344" s="11" t="s">
        <v>452</v>
      </c>
      <c r="H344" s="11">
        <v>300</v>
      </c>
      <c r="I344" s="116">
        <v>50</v>
      </c>
      <c r="J344" s="117">
        <v>68</v>
      </c>
      <c r="K344" s="117">
        <f t="shared" si="47"/>
        <v>136</v>
      </c>
      <c r="L344" s="18">
        <v>14250000</v>
      </c>
      <c r="M344" s="18">
        <v>6899130</v>
      </c>
      <c r="N344" s="19">
        <v>48.414947368421053</v>
      </c>
      <c r="O344" s="116">
        <v>100</v>
      </c>
      <c r="P344" s="117">
        <v>100</v>
      </c>
      <c r="Q344" s="118">
        <v>100</v>
      </c>
      <c r="R344" s="20">
        <v>40500000</v>
      </c>
      <c r="S344" s="20">
        <v>33000000</v>
      </c>
      <c r="T344" s="21">
        <f t="shared" si="48"/>
        <v>81.481481481481481</v>
      </c>
      <c r="U344" s="81">
        <v>100</v>
      </c>
      <c r="V344" s="48">
        <v>100</v>
      </c>
      <c r="W344" s="48">
        <v>100</v>
      </c>
      <c r="X344" s="20">
        <v>36250000</v>
      </c>
      <c r="Y344" s="20">
        <v>0</v>
      </c>
      <c r="Z344" s="38">
        <f t="shared" si="43"/>
        <v>0</v>
      </c>
      <c r="AA344" s="48">
        <v>50</v>
      </c>
      <c r="AB344" s="49">
        <v>65</v>
      </c>
      <c r="AC344" s="50">
        <v>130</v>
      </c>
      <c r="AD344" s="45">
        <v>45000000</v>
      </c>
      <c r="AE344" s="47">
        <v>20675000</v>
      </c>
      <c r="AF344" s="46">
        <v>45.944444444444443</v>
      </c>
      <c r="AG344" s="17" t="s">
        <v>83</v>
      </c>
    </row>
    <row r="345" spans="1:33" ht="48">
      <c r="A345" s="10">
        <v>337</v>
      </c>
      <c r="B345" s="11" t="s">
        <v>399</v>
      </c>
      <c r="C345" s="11" t="s">
        <v>422</v>
      </c>
      <c r="D345" s="11" t="s">
        <v>646</v>
      </c>
      <c r="E345" s="11" t="s">
        <v>670</v>
      </c>
      <c r="F345" s="11" t="s">
        <v>875</v>
      </c>
      <c r="G345" s="11" t="s">
        <v>453</v>
      </c>
      <c r="H345" s="11">
        <v>4</v>
      </c>
      <c r="I345" s="116">
        <v>1</v>
      </c>
      <c r="J345" s="117">
        <v>1</v>
      </c>
      <c r="K345" s="117">
        <f t="shared" si="47"/>
        <v>100</v>
      </c>
      <c r="L345" s="18">
        <v>8625000</v>
      </c>
      <c r="M345" s="18">
        <v>6536250</v>
      </c>
      <c r="N345" s="19">
        <v>75.782608695652172</v>
      </c>
      <c r="O345" s="116">
        <v>1</v>
      </c>
      <c r="P345" s="117">
        <v>1</v>
      </c>
      <c r="Q345" s="118">
        <v>100</v>
      </c>
      <c r="R345" s="20">
        <v>8625000</v>
      </c>
      <c r="S345" s="20">
        <v>8625000</v>
      </c>
      <c r="T345" s="21">
        <f t="shared" si="48"/>
        <v>100</v>
      </c>
      <c r="U345" s="81">
        <v>1</v>
      </c>
      <c r="V345" s="48">
        <v>1</v>
      </c>
      <c r="W345" s="48">
        <v>100</v>
      </c>
      <c r="X345" s="20">
        <v>6400000</v>
      </c>
      <c r="Y345" s="20">
        <v>0</v>
      </c>
      <c r="Z345" s="38">
        <f t="shared" si="43"/>
        <v>0</v>
      </c>
      <c r="AA345" s="48">
        <v>1</v>
      </c>
      <c r="AB345" s="49">
        <v>0.65</v>
      </c>
      <c r="AC345" s="50">
        <v>65</v>
      </c>
      <c r="AD345" s="45">
        <v>85000000</v>
      </c>
      <c r="AE345" s="47">
        <v>20675000</v>
      </c>
      <c r="AF345" s="46">
        <v>24.323529411764707</v>
      </c>
      <c r="AG345" s="17" t="s">
        <v>83</v>
      </c>
    </row>
    <row r="346" spans="1:33" ht="48">
      <c r="A346" s="10">
        <v>338</v>
      </c>
      <c r="B346" s="11" t="s">
        <v>399</v>
      </c>
      <c r="C346" s="11" t="s">
        <v>422</v>
      </c>
      <c r="D346" s="11" t="s">
        <v>646</v>
      </c>
      <c r="E346" s="11" t="s">
        <v>670</v>
      </c>
      <c r="F346" s="11" t="s">
        <v>730</v>
      </c>
      <c r="G346" s="11" t="s">
        <v>454</v>
      </c>
      <c r="H346" s="11">
        <v>2</v>
      </c>
      <c r="I346" s="116">
        <v>0.4</v>
      </c>
      <c r="J346" s="117">
        <v>0.1</v>
      </c>
      <c r="K346" s="117">
        <f t="shared" si="47"/>
        <v>25</v>
      </c>
      <c r="L346" s="18">
        <v>765162885</v>
      </c>
      <c r="M346" s="18">
        <v>765162885</v>
      </c>
      <c r="N346" s="19">
        <v>100</v>
      </c>
      <c r="O346" s="116">
        <v>0.6</v>
      </c>
      <c r="P346" s="117">
        <v>1</v>
      </c>
      <c r="Q346" s="118">
        <v>166.66666666666669</v>
      </c>
      <c r="R346" s="20">
        <v>335911936</v>
      </c>
      <c r="S346" s="20">
        <v>109670044</v>
      </c>
      <c r="T346" s="21">
        <f t="shared" si="48"/>
        <v>32.648451051170746</v>
      </c>
      <c r="U346" s="81">
        <v>0.5</v>
      </c>
      <c r="V346" s="48">
        <v>0.35</v>
      </c>
      <c r="W346" s="48">
        <v>70</v>
      </c>
      <c r="X346" s="20">
        <v>0</v>
      </c>
      <c r="Y346" s="20">
        <v>100428511.33</v>
      </c>
      <c r="Z346" s="38">
        <v>0</v>
      </c>
      <c r="AA346" s="48">
        <v>0.5</v>
      </c>
      <c r="AB346" s="49">
        <v>0.3</v>
      </c>
      <c r="AC346" s="50">
        <v>60</v>
      </c>
      <c r="AD346" s="45">
        <v>544476067</v>
      </c>
      <c r="AE346" s="45">
        <v>48950000</v>
      </c>
      <c r="AF346" s="46">
        <v>8.9902941500640843</v>
      </c>
      <c r="AG346" s="17" t="s">
        <v>83</v>
      </c>
    </row>
    <row r="347" spans="1:33" ht="48">
      <c r="A347" s="10">
        <v>339</v>
      </c>
      <c r="B347" s="11" t="s">
        <v>399</v>
      </c>
      <c r="C347" s="11" t="s">
        <v>422</v>
      </c>
      <c r="D347" s="11" t="s">
        <v>646</v>
      </c>
      <c r="E347" s="11" t="s">
        <v>670</v>
      </c>
      <c r="F347" s="11" t="s">
        <v>867</v>
      </c>
      <c r="G347" s="11" t="s">
        <v>455</v>
      </c>
      <c r="H347" s="11">
        <v>1</v>
      </c>
      <c r="I347" s="116">
        <v>0</v>
      </c>
      <c r="J347" s="117">
        <v>0</v>
      </c>
      <c r="K347" s="117">
        <v>0</v>
      </c>
      <c r="L347" s="18">
        <v>0</v>
      </c>
      <c r="M347" s="18">
        <v>0</v>
      </c>
      <c r="N347" s="19">
        <v>0</v>
      </c>
      <c r="O347" s="116">
        <v>0.4</v>
      </c>
      <c r="P347" s="117">
        <v>0</v>
      </c>
      <c r="Q347" s="118">
        <v>0</v>
      </c>
      <c r="R347" s="20">
        <v>102888000</v>
      </c>
      <c r="S347" s="20">
        <v>0</v>
      </c>
      <c r="T347" s="21">
        <f t="shared" si="48"/>
        <v>0</v>
      </c>
      <c r="U347" s="81">
        <v>0.6</v>
      </c>
      <c r="V347" s="48">
        <v>0.37</v>
      </c>
      <c r="W347" s="48">
        <v>61.666666666666671</v>
      </c>
      <c r="X347" s="20">
        <v>0</v>
      </c>
      <c r="Y347" s="20">
        <v>79179304</v>
      </c>
      <c r="Z347" s="38">
        <v>0</v>
      </c>
      <c r="AA347" s="48">
        <v>0.4</v>
      </c>
      <c r="AB347" s="49">
        <v>0.32</v>
      </c>
      <c r="AC347" s="50">
        <v>80</v>
      </c>
      <c r="AD347" s="45">
        <v>65936690</v>
      </c>
      <c r="AE347" s="47">
        <v>40143200</v>
      </c>
      <c r="AF347" s="46">
        <v>60.8814303538743</v>
      </c>
      <c r="AG347" s="17" t="s">
        <v>83</v>
      </c>
    </row>
    <row r="348" spans="1:33" ht="48">
      <c r="A348" s="10">
        <v>340</v>
      </c>
      <c r="B348" s="11" t="s">
        <v>399</v>
      </c>
      <c r="C348" s="11" t="s">
        <v>422</v>
      </c>
      <c r="D348" s="11" t="s">
        <v>646</v>
      </c>
      <c r="E348" s="11" t="s">
        <v>670</v>
      </c>
      <c r="F348" s="11" t="s">
        <v>731</v>
      </c>
      <c r="G348" s="11" t="s">
        <v>456</v>
      </c>
      <c r="H348" s="11">
        <v>12</v>
      </c>
      <c r="I348" s="116">
        <v>0.5</v>
      </c>
      <c r="J348" s="117">
        <v>0.5</v>
      </c>
      <c r="K348" s="117">
        <f t="shared" ref="K348:K349" si="49">SUM(J348/I348*100)</f>
        <v>100</v>
      </c>
      <c r="L348" s="18">
        <v>89575500</v>
      </c>
      <c r="M348" s="18">
        <v>89575500</v>
      </c>
      <c r="N348" s="19">
        <v>100</v>
      </c>
      <c r="O348" s="116">
        <v>4</v>
      </c>
      <c r="P348" s="117">
        <v>4</v>
      </c>
      <c r="Q348" s="118">
        <v>100</v>
      </c>
      <c r="R348" s="20">
        <v>314951000</v>
      </c>
      <c r="S348" s="20">
        <v>194112192</v>
      </c>
      <c r="T348" s="21">
        <f t="shared" si="48"/>
        <v>61.632505373851806</v>
      </c>
      <c r="U348" s="81">
        <v>3.5</v>
      </c>
      <c r="V348" s="48">
        <v>3</v>
      </c>
      <c r="W348" s="48">
        <v>85.714285714285708</v>
      </c>
      <c r="X348" s="20">
        <v>0</v>
      </c>
      <c r="Y348" s="20">
        <v>205820428</v>
      </c>
      <c r="Z348" s="38">
        <v>0</v>
      </c>
      <c r="AA348" s="48">
        <v>4</v>
      </c>
      <c r="AB348" s="49">
        <v>2</v>
      </c>
      <c r="AC348" s="50">
        <v>50</v>
      </c>
      <c r="AD348" s="45">
        <v>530828572</v>
      </c>
      <c r="AE348" s="45">
        <v>92234507</v>
      </c>
      <c r="AF348" s="46">
        <v>17.375573182221245</v>
      </c>
      <c r="AG348" s="17" t="s">
        <v>83</v>
      </c>
    </row>
    <row r="349" spans="1:33" ht="48">
      <c r="A349" s="10">
        <v>341</v>
      </c>
      <c r="B349" s="11" t="s">
        <v>399</v>
      </c>
      <c r="C349" s="11" t="s">
        <v>422</v>
      </c>
      <c r="D349" s="11" t="s">
        <v>646</v>
      </c>
      <c r="E349" s="11" t="s">
        <v>670</v>
      </c>
      <c r="F349" s="11" t="s">
        <v>732</v>
      </c>
      <c r="G349" s="11" t="s">
        <v>457</v>
      </c>
      <c r="H349" s="11">
        <v>120</v>
      </c>
      <c r="I349" s="116">
        <v>10</v>
      </c>
      <c r="J349" s="117">
        <v>0</v>
      </c>
      <c r="K349" s="117">
        <f t="shared" si="49"/>
        <v>0</v>
      </c>
      <c r="L349" s="18">
        <v>69185000</v>
      </c>
      <c r="M349" s="18">
        <v>0</v>
      </c>
      <c r="N349" s="19">
        <v>0</v>
      </c>
      <c r="O349" s="116">
        <v>30</v>
      </c>
      <c r="P349" s="117">
        <v>0</v>
      </c>
      <c r="Q349" s="118">
        <v>0</v>
      </c>
      <c r="R349" s="20">
        <v>60376000</v>
      </c>
      <c r="S349" s="20">
        <v>0</v>
      </c>
      <c r="T349" s="21">
        <f t="shared" si="48"/>
        <v>0</v>
      </c>
      <c r="U349" s="81">
        <v>40</v>
      </c>
      <c r="V349" s="50">
        <v>40</v>
      </c>
      <c r="W349" s="48">
        <v>100</v>
      </c>
      <c r="X349" s="20">
        <v>0</v>
      </c>
      <c r="Y349" s="20">
        <v>55710173</v>
      </c>
      <c r="Z349" s="38">
        <v>0</v>
      </c>
      <c r="AA349" s="48">
        <v>40</v>
      </c>
      <c r="AB349" s="49">
        <v>24</v>
      </c>
      <c r="AC349" s="50">
        <v>60</v>
      </c>
      <c r="AD349" s="45">
        <v>158399395</v>
      </c>
      <c r="AE349" s="47">
        <v>18340352</v>
      </c>
      <c r="AF349" s="46">
        <v>11.578549274130751</v>
      </c>
      <c r="AG349" s="17" t="s">
        <v>83</v>
      </c>
    </row>
    <row r="350" spans="1:33" ht="48">
      <c r="A350" s="10">
        <v>342</v>
      </c>
      <c r="B350" s="11" t="s">
        <v>399</v>
      </c>
      <c r="C350" s="11" t="s">
        <v>422</v>
      </c>
      <c r="D350" s="11" t="s">
        <v>646</v>
      </c>
      <c r="E350" s="11" t="s">
        <v>670</v>
      </c>
      <c r="F350" s="11" t="s">
        <v>862</v>
      </c>
      <c r="G350" s="11" t="s">
        <v>458</v>
      </c>
      <c r="H350" s="11">
        <v>1</v>
      </c>
      <c r="I350" s="132">
        <v>0</v>
      </c>
      <c r="J350" s="117">
        <v>0</v>
      </c>
      <c r="K350" s="117">
        <v>0</v>
      </c>
      <c r="L350" s="18">
        <v>0</v>
      </c>
      <c r="M350" s="18">
        <v>0</v>
      </c>
      <c r="N350" s="19">
        <v>0</v>
      </c>
      <c r="O350" s="132">
        <v>0.5</v>
      </c>
      <c r="P350" s="117">
        <v>0</v>
      </c>
      <c r="Q350" s="118">
        <v>0</v>
      </c>
      <c r="R350" s="20">
        <v>87754000</v>
      </c>
      <c r="S350" s="20">
        <v>0</v>
      </c>
      <c r="T350" s="21">
        <f t="shared" si="48"/>
        <v>0</v>
      </c>
      <c r="U350" s="103">
        <v>0.5</v>
      </c>
      <c r="V350" s="76">
        <v>0.5</v>
      </c>
      <c r="W350" s="48">
        <v>100</v>
      </c>
      <c r="X350" s="20">
        <v>87754000</v>
      </c>
      <c r="Y350" s="20">
        <v>8704715</v>
      </c>
      <c r="Z350" s="38">
        <v>0</v>
      </c>
      <c r="AA350" s="70">
        <v>0.92</v>
      </c>
      <c r="AB350" s="71">
        <v>0.56000000000000005</v>
      </c>
      <c r="AC350" s="50">
        <v>60.869565217391312</v>
      </c>
      <c r="AD350" s="45">
        <v>24749906</v>
      </c>
      <c r="AE350" s="47">
        <v>2865680</v>
      </c>
      <c r="AF350" s="46">
        <v>11.578549025600338</v>
      </c>
      <c r="AG350" s="17" t="s">
        <v>83</v>
      </c>
    </row>
    <row r="351" spans="1:33" ht="48">
      <c r="A351" s="10">
        <v>343</v>
      </c>
      <c r="B351" s="11" t="s">
        <v>399</v>
      </c>
      <c r="C351" s="11" t="s">
        <v>422</v>
      </c>
      <c r="D351" s="11" t="s">
        <v>646</v>
      </c>
      <c r="E351" s="11" t="s">
        <v>670</v>
      </c>
      <c r="F351" s="11" t="s">
        <v>730</v>
      </c>
      <c r="G351" s="11" t="s">
        <v>459</v>
      </c>
      <c r="H351" s="11">
        <v>7</v>
      </c>
      <c r="I351" s="116">
        <v>0.5</v>
      </c>
      <c r="J351" s="117">
        <v>0.5</v>
      </c>
      <c r="K351" s="117">
        <f t="shared" ref="K351:K357" si="50">SUM(J351/I351*100)</f>
        <v>100</v>
      </c>
      <c r="L351" s="18">
        <v>1367000000</v>
      </c>
      <c r="M351" s="18">
        <v>1290527560.02</v>
      </c>
      <c r="N351" s="19">
        <v>94.405820045354787</v>
      </c>
      <c r="O351" s="116">
        <v>1.7</v>
      </c>
      <c r="P351" s="117">
        <v>1.7</v>
      </c>
      <c r="Q351" s="118">
        <v>100</v>
      </c>
      <c r="R351" s="20">
        <v>469571180</v>
      </c>
      <c r="S351" s="20">
        <v>173651971</v>
      </c>
      <c r="T351" s="21">
        <f t="shared" si="48"/>
        <v>36.980968678699575</v>
      </c>
      <c r="U351" s="81">
        <v>2.8</v>
      </c>
      <c r="V351" s="48">
        <v>1.45</v>
      </c>
      <c r="W351" s="48">
        <v>51.785714285714292</v>
      </c>
      <c r="X351" s="20">
        <v>659939500</v>
      </c>
      <c r="Y351" s="20">
        <v>511928960</v>
      </c>
      <c r="Z351" s="38">
        <f t="shared" si="43"/>
        <v>77.572104715659535</v>
      </c>
      <c r="AA351" s="48">
        <v>4</v>
      </c>
      <c r="AB351" s="49">
        <v>3</v>
      </c>
      <c r="AC351" s="50">
        <v>75</v>
      </c>
      <c r="AD351" s="45">
        <v>3103200000</v>
      </c>
      <c r="AE351" s="47">
        <v>39122100</v>
      </c>
      <c r="AF351" s="46">
        <v>1.260701856148492</v>
      </c>
      <c r="AG351" s="17" t="s">
        <v>83</v>
      </c>
    </row>
    <row r="352" spans="1:33" ht="48">
      <c r="A352" s="10">
        <v>344</v>
      </c>
      <c r="B352" s="11" t="s">
        <v>399</v>
      </c>
      <c r="C352" s="11" t="s">
        <v>422</v>
      </c>
      <c r="D352" s="11" t="s">
        <v>646</v>
      </c>
      <c r="E352" s="11" t="s">
        <v>670</v>
      </c>
      <c r="F352" s="11" t="s">
        <v>876</v>
      </c>
      <c r="G352" s="11" t="s">
        <v>460</v>
      </c>
      <c r="H352" s="11">
        <v>8</v>
      </c>
      <c r="I352" s="116">
        <v>0.5</v>
      </c>
      <c r="J352" s="117">
        <v>0</v>
      </c>
      <c r="K352" s="117">
        <f t="shared" si="50"/>
        <v>0</v>
      </c>
      <c r="L352" s="18">
        <v>57880000</v>
      </c>
      <c r="M352" s="18">
        <v>0</v>
      </c>
      <c r="N352" s="19">
        <v>0</v>
      </c>
      <c r="O352" s="116">
        <v>1</v>
      </c>
      <c r="P352" s="117">
        <v>0</v>
      </c>
      <c r="Q352" s="118">
        <v>0</v>
      </c>
      <c r="R352" s="20">
        <v>57288000</v>
      </c>
      <c r="S352" s="20">
        <v>0</v>
      </c>
      <c r="T352" s="21">
        <f t="shared" si="48"/>
        <v>0</v>
      </c>
      <c r="U352" s="81">
        <v>3.5</v>
      </c>
      <c r="V352" s="48">
        <v>0</v>
      </c>
      <c r="W352" s="48">
        <v>0</v>
      </c>
      <c r="X352" s="20">
        <v>92940000</v>
      </c>
      <c r="Y352" s="20">
        <v>0</v>
      </c>
      <c r="Z352" s="38">
        <f t="shared" si="43"/>
        <v>0</v>
      </c>
      <c r="AA352" s="48">
        <v>6</v>
      </c>
      <c r="AB352" s="49">
        <v>4</v>
      </c>
      <c r="AC352" s="50">
        <v>66.666666666666657</v>
      </c>
      <c r="AD352" s="45">
        <v>1543000000</v>
      </c>
      <c r="AE352" s="47">
        <v>78130000</v>
      </c>
      <c r="AF352" s="46">
        <v>5.0635126377187296</v>
      </c>
      <c r="AG352" s="17" t="s">
        <v>83</v>
      </c>
    </row>
    <row r="353" spans="1:33" ht="60">
      <c r="A353" s="10">
        <v>345</v>
      </c>
      <c r="B353" s="11" t="s">
        <v>399</v>
      </c>
      <c r="C353" s="11" t="s">
        <v>422</v>
      </c>
      <c r="D353" s="11" t="s">
        <v>643</v>
      </c>
      <c r="E353" s="11" t="s">
        <v>662</v>
      </c>
      <c r="F353" s="11" t="s">
        <v>877</v>
      </c>
      <c r="G353" s="11" t="s">
        <v>461</v>
      </c>
      <c r="H353" s="11">
        <v>7</v>
      </c>
      <c r="I353" s="116">
        <v>1</v>
      </c>
      <c r="J353" s="117">
        <v>0</v>
      </c>
      <c r="K353" s="117">
        <f t="shared" si="50"/>
        <v>0</v>
      </c>
      <c r="L353" s="18">
        <v>30000000</v>
      </c>
      <c r="M353" s="18">
        <v>0</v>
      </c>
      <c r="N353" s="19">
        <v>0</v>
      </c>
      <c r="O353" s="116">
        <v>3</v>
      </c>
      <c r="P353" s="117">
        <v>0</v>
      </c>
      <c r="Q353" s="118">
        <v>0</v>
      </c>
      <c r="R353" s="20">
        <v>30000000</v>
      </c>
      <c r="S353" s="20">
        <v>0</v>
      </c>
      <c r="T353" s="21">
        <f t="shared" si="48"/>
        <v>0</v>
      </c>
      <c r="U353" s="81">
        <v>3</v>
      </c>
      <c r="V353" s="48">
        <v>0</v>
      </c>
      <c r="W353" s="48">
        <v>0</v>
      </c>
      <c r="X353" s="20">
        <v>40000000</v>
      </c>
      <c r="Y353" s="20">
        <v>0</v>
      </c>
      <c r="Z353" s="38">
        <f t="shared" si="43"/>
        <v>0</v>
      </c>
      <c r="AA353" s="48">
        <v>4</v>
      </c>
      <c r="AB353" s="49">
        <v>0</v>
      </c>
      <c r="AC353" s="50">
        <v>0</v>
      </c>
      <c r="AD353" s="45">
        <v>70000000</v>
      </c>
      <c r="AE353" s="47">
        <v>0</v>
      </c>
      <c r="AF353" s="46">
        <v>0</v>
      </c>
      <c r="AG353" s="28" t="s">
        <v>29</v>
      </c>
    </row>
    <row r="354" spans="1:33" ht="60">
      <c r="A354" s="10">
        <v>346</v>
      </c>
      <c r="B354" s="11" t="s">
        <v>399</v>
      </c>
      <c r="C354" s="11" t="s">
        <v>422</v>
      </c>
      <c r="D354" s="11" t="s">
        <v>643</v>
      </c>
      <c r="E354" s="11" t="s">
        <v>662</v>
      </c>
      <c r="F354" s="11" t="s">
        <v>877</v>
      </c>
      <c r="G354" s="11" t="s">
        <v>462</v>
      </c>
      <c r="H354" s="11">
        <v>4</v>
      </c>
      <c r="I354" s="116">
        <v>1</v>
      </c>
      <c r="J354" s="117">
        <v>0</v>
      </c>
      <c r="K354" s="117">
        <f t="shared" si="50"/>
        <v>0</v>
      </c>
      <c r="L354" s="18">
        <v>10000000</v>
      </c>
      <c r="M354" s="18">
        <v>0</v>
      </c>
      <c r="N354" s="19">
        <v>0</v>
      </c>
      <c r="O354" s="116">
        <v>1</v>
      </c>
      <c r="P354" s="117">
        <v>1</v>
      </c>
      <c r="Q354" s="118">
        <v>100</v>
      </c>
      <c r="R354" s="20">
        <v>10000000</v>
      </c>
      <c r="S354" s="20">
        <v>7000000</v>
      </c>
      <c r="T354" s="21">
        <f t="shared" si="48"/>
        <v>70</v>
      </c>
      <c r="U354" s="81">
        <v>1</v>
      </c>
      <c r="V354" s="48">
        <v>1</v>
      </c>
      <c r="W354" s="48">
        <v>100</v>
      </c>
      <c r="X354" s="20">
        <v>5000000</v>
      </c>
      <c r="Y354" s="20">
        <v>27495000</v>
      </c>
      <c r="Z354" s="38">
        <f t="shared" si="43"/>
        <v>549.9</v>
      </c>
      <c r="AA354" s="48">
        <v>1</v>
      </c>
      <c r="AB354" s="49">
        <v>1</v>
      </c>
      <c r="AC354" s="50">
        <v>100</v>
      </c>
      <c r="AD354" s="45">
        <v>28300000</v>
      </c>
      <c r="AE354" s="47">
        <v>16000000</v>
      </c>
      <c r="AF354" s="46">
        <v>56.537102473498237</v>
      </c>
      <c r="AG354" s="28" t="s">
        <v>29</v>
      </c>
    </row>
    <row r="355" spans="1:33" ht="60">
      <c r="A355" s="10">
        <v>347</v>
      </c>
      <c r="B355" s="11" t="s">
        <v>399</v>
      </c>
      <c r="C355" s="11" t="s">
        <v>422</v>
      </c>
      <c r="D355" s="11" t="s">
        <v>643</v>
      </c>
      <c r="E355" s="11" t="s">
        <v>662</v>
      </c>
      <c r="F355" s="11" t="s">
        <v>877</v>
      </c>
      <c r="G355" s="11" t="s">
        <v>463</v>
      </c>
      <c r="H355" s="11">
        <v>14</v>
      </c>
      <c r="I355" s="116">
        <v>4</v>
      </c>
      <c r="J355" s="117">
        <v>2</v>
      </c>
      <c r="K355" s="117">
        <f t="shared" si="50"/>
        <v>50</v>
      </c>
      <c r="L355" s="18">
        <v>11428571</v>
      </c>
      <c r="M355" s="18">
        <v>5000000</v>
      </c>
      <c r="N355" s="19">
        <v>43.750001640625065</v>
      </c>
      <c r="O355" s="116">
        <v>8</v>
      </c>
      <c r="P355" s="117">
        <v>8</v>
      </c>
      <c r="Q355" s="118">
        <v>100</v>
      </c>
      <c r="R355" s="20">
        <v>13257142</v>
      </c>
      <c r="S355" s="20">
        <v>7000000</v>
      </c>
      <c r="T355" s="21">
        <f t="shared" si="48"/>
        <v>52.801727551835832</v>
      </c>
      <c r="U355" s="81">
        <v>2</v>
      </c>
      <c r="V355" s="48">
        <v>3</v>
      </c>
      <c r="W355" s="48">
        <v>150</v>
      </c>
      <c r="X355" s="20">
        <v>8571429</v>
      </c>
      <c r="Y355" s="20">
        <v>3415000</v>
      </c>
      <c r="Z355" s="38">
        <f t="shared" si="43"/>
        <v>39.841664674583434</v>
      </c>
      <c r="AA355" s="48">
        <v>12</v>
      </c>
      <c r="AB355" s="49">
        <v>6</v>
      </c>
      <c r="AC355" s="50">
        <v>50</v>
      </c>
      <c r="AD355" s="45">
        <v>28106000</v>
      </c>
      <c r="AE355" s="47">
        <v>0</v>
      </c>
      <c r="AF355" s="46">
        <v>0</v>
      </c>
      <c r="AG355" s="28" t="s">
        <v>29</v>
      </c>
    </row>
    <row r="356" spans="1:33" ht="48">
      <c r="A356" s="10">
        <v>348</v>
      </c>
      <c r="B356" s="11" t="s">
        <v>399</v>
      </c>
      <c r="C356" s="11" t="s">
        <v>422</v>
      </c>
      <c r="D356" s="11" t="s">
        <v>643</v>
      </c>
      <c r="E356" s="11" t="s">
        <v>662</v>
      </c>
      <c r="F356" s="11" t="s">
        <v>745</v>
      </c>
      <c r="G356" s="11" t="s">
        <v>464</v>
      </c>
      <c r="H356" s="11">
        <v>30</v>
      </c>
      <c r="I356" s="116">
        <v>24</v>
      </c>
      <c r="J356" s="117">
        <v>1</v>
      </c>
      <c r="K356" s="127">
        <f t="shared" si="50"/>
        <v>4.1666666666666661</v>
      </c>
      <c r="L356" s="18">
        <v>160000000</v>
      </c>
      <c r="M356" s="18">
        <v>7430000</v>
      </c>
      <c r="N356" s="19">
        <v>4.6437499999999998</v>
      </c>
      <c r="O356" s="116">
        <v>0</v>
      </c>
      <c r="P356" s="117">
        <v>0</v>
      </c>
      <c r="Q356" s="118">
        <v>0</v>
      </c>
      <c r="R356" s="20">
        <v>0</v>
      </c>
      <c r="S356" s="20">
        <v>0</v>
      </c>
      <c r="T356" s="21">
        <v>0</v>
      </c>
      <c r="U356" s="81">
        <v>40</v>
      </c>
      <c r="V356" s="48">
        <v>0</v>
      </c>
      <c r="W356" s="48">
        <v>0</v>
      </c>
      <c r="X356" s="20">
        <v>300000000</v>
      </c>
      <c r="Y356" s="20">
        <v>0</v>
      </c>
      <c r="Z356" s="38">
        <f t="shared" si="43"/>
        <v>0</v>
      </c>
      <c r="AA356" s="48">
        <v>6</v>
      </c>
      <c r="AB356" s="49">
        <v>0.108</v>
      </c>
      <c r="AC356" s="50">
        <v>1.7999999999999998</v>
      </c>
      <c r="AD356" s="45">
        <v>124000000</v>
      </c>
      <c r="AE356" s="47">
        <v>36390000</v>
      </c>
      <c r="AF356" s="46">
        <v>29.346774193548384</v>
      </c>
      <c r="AG356" s="28" t="s">
        <v>29</v>
      </c>
    </row>
    <row r="357" spans="1:33" ht="48">
      <c r="A357" s="10">
        <v>349</v>
      </c>
      <c r="B357" s="11" t="s">
        <v>399</v>
      </c>
      <c r="C357" s="11" t="s">
        <v>422</v>
      </c>
      <c r="D357" s="11" t="s">
        <v>643</v>
      </c>
      <c r="E357" s="11" t="s">
        <v>662</v>
      </c>
      <c r="F357" s="11" t="s">
        <v>722</v>
      </c>
      <c r="G357" s="11" t="s">
        <v>465</v>
      </c>
      <c r="H357" s="11">
        <v>400</v>
      </c>
      <c r="I357" s="116">
        <v>200</v>
      </c>
      <c r="J357" s="117">
        <v>0</v>
      </c>
      <c r="K357" s="117">
        <f t="shared" si="50"/>
        <v>0</v>
      </c>
      <c r="L357" s="18">
        <v>25000000</v>
      </c>
      <c r="M357" s="18">
        <v>0</v>
      </c>
      <c r="N357" s="19">
        <v>0</v>
      </c>
      <c r="O357" s="116">
        <v>200</v>
      </c>
      <c r="P357" s="117">
        <v>250</v>
      </c>
      <c r="Q357" s="118">
        <v>125</v>
      </c>
      <c r="R357" s="20">
        <v>28200000</v>
      </c>
      <c r="S357" s="20">
        <v>28965777</v>
      </c>
      <c r="T357" s="21">
        <f t="shared" ref="T357:T358" si="51">(S357*100)/R357</f>
        <v>102.71552127659575</v>
      </c>
      <c r="U357" s="81">
        <v>100</v>
      </c>
      <c r="V357" s="48">
        <v>100</v>
      </c>
      <c r="W357" s="48">
        <v>100</v>
      </c>
      <c r="X357" s="20">
        <v>50000000</v>
      </c>
      <c r="Y357" s="20">
        <v>50000000</v>
      </c>
      <c r="Z357" s="38">
        <f t="shared" si="43"/>
        <v>100</v>
      </c>
      <c r="AA357" s="48">
        <v>100</v>
      </c>
      <c r="AB357" s="49">
        <v>100</v>
      </c>
      <c r="AC357" s="50">
        <v>100</v>
      </c>
      <c r="AD357" s="45">
        <v>41850000</v>
      </c>
      <c r="AE357" s="47">
        <v>20490000</v>
      </c>
      <c r="AF357" s="46">
        <v>48.960573476702507</v>
      </c>
      <c r="AG357" s="28" t="s">
        <v>29</v>
      </c>
    </row>
    <row r="358" spans="1:33" ht="48">
      <c r="A358" s="10">
        <v>350</v>
      </c>
      <c r="B358" s="11" t="s">
        <v>399</v>
      </c>
      <c r="C358" s="11" t="s">
        <v>422</v>
      </c>
      <c r="D358" s="11" t="s">
        <v>658</v>
      </c>
      <c r="E358" s="11" t="s">
        <v>694</v>
      </c>
      <c r="F358" s="11" t="s">
        <v>878</v>
      </c>
      <c r="G358" s="11" t="s">
        <v>466</v>
      </c>
      <c r="H358" s="11">
        <v>20</v>
      </c>
      <c r="I358" s="116">
        <v>0</v>
      </c>
      <c r="J358" s="117">
        <v>0</v>
      </c>
      <c r="K358" s="117">
        <v>0</v>
      </c>
      <c r="L358" s="18">
        <v>0</v>
      </c>
      <c r="M358" s="18">
        <v>0</v>
      </c>
      <c r="N358" s="19">
        <v>0</v>
      </c>
      <c r="O358" s="116">
        <v>20</v>
      </c>
      <c r="P358" s="117">
        <v>50</v>
      </c>
      <c r="Q358" s="118">
        <v>250</v>
      </c>
      <c r="R358" s="20">
        <v>55510654</v>
      </c>
      <c r="S358" s="20">
        <v>55510654</v>
      </c>
      <c r="T358" s="21">
        <f t="shared" si="51"/>
        <v>100</v>
      </c>
      <c r="U358" s="81">
        <v>0</v>
      </c>
      <c r="V358" s="48">
        <v>0</v>
      </c>
      <c r="W358" s="48">
        <v>0</v>
      </c>
      <c r="X358" s="20">
        <v>0</v>
      </c>
      <c r="Y358" s="20">
        <v>0</v>
      </c>
      <c r="Z358" s="38">
        <v>0</v>
      </c>
      <c r="AA358" s="48">
        <v>0</v>
      </c>
      <c r="AB358" s="49">
        <v>0</v>
      </c>
      <c r="AC358" s="50">
        <v>0</v>
      </c>
      <c r="AD358" s="47">
        <v>0</v>
      </c>
      <c r="AE358" s="47">
        <v>0</v>
      </c>
      <c r="AF358" s="46">
        <v>0</v>
      </c>
      <c r="AG358" s="17" t="s">
        <v>83</v>
      </c>
    </row>
    <row r="359" spans="1:33" ht="48">
      <c r="A359" s="10">
        <v>351</v>
      </c>
      <c r="B359" s="11" t="s">
        <v>399</v>
      </c>
      <c r="C359" s="11" t="s">
        <v>422</v>
      </c>
      <c r="D359" s="11" t="s">
        <v>658</v>
      </c>
      <c r="E359" s="11" t="s">
        <v>694</v>
      </c>
      <c r="F359" s="11" t="s">
        <v>879</v>
      </c>
      <c r="G359" s="11" t="s">
        <v>467</v>
      </c>
      <c r="H359" s="11">
        <v>1</v>
      </c>
      <c r="I359" s="116">
        <v>1</v>
      </c>
      <c r="J359" s="117">
        <v>1</v>
      </c>
      <c r="K359" s="117">
        <f t="shared" ref="K359:K367" si="52">SUM(J359/I359*100)</f>
        <v>100</v>
      </c>
      <c r="L359" s="18">
        <v>7470000</v>
      </c>
      <c r="M359" s="18">
        <v>7470000</v>
      </c>
      <c r="N359" s="19">
        <v>100</v>
      </c>
      <c r="O359" s="116">
        <v>0</v>
      </c>
      <c r="P359" s="117">
        <v>0</v>
      </c>
      <c r="Q359" s="118">
        <v>0</v>
      </c>
      <c r="R359" s="20">
        <v>0</v>
      </c>
      <c r="S359" s="20">
        <v>0</v>
      </c>
      <c r="T359" s="21">
        <v>0</v>
      </c>
      <c r="U359" s="81">
        <v>0</v>
      </c>
      <c r="V359" s="48">
        <v>0</v>
      </c>
      <c r="W359" s="48">
        <v>0</v>
      </c>
      <c r="X359" s="20">
        <v>0</v>
      </c>
      <c r="Y359" s="20">
        <v>0</v>
      </c>
      <c r="Z359" s="38">
        <v>0</v>
      </c>
      <c r="AA359" s="48">
        <v>0</v>
      </c>
      <c r="AB359" s="49">
        <v>0</v>
      </c>
      <c r="AC359" s="50">
        <v>0</v>
      </c>
      <c r="AD359" s="47">
        <v>0</v>
      </c>
      <c r="AE359" s="47">
        <v>0</v>
      </c>
      <c r="AF359" s="46">
        <v>0</v>
      </c>
      <c r="AG359" s="17" t="s">
        <v>83</v>
      </c>
    </row>
    <row r="360" spans="1:33" ht="48">
      <c r="A360" s="10">
        <v>352</v>
      </c>
      <c r="B360" s="11" t="s">
        <v>399</v>
      </c>
      <c r="C360" s="11" t="s">
        <v>422</v>
      </c>
      <c r="D360" s="11" t="s">
        <v>658</v>
      </c>
      <c r="E360" s="11" t="s">
        <v>694</v>
      </c>
      <c r="F360" s="11" t="s">
        <v>856</v>
      </c>
      <c r="G360" s="11" t="s">
        <v>468</v>
      </c>
      <c r="H360" s="11">
        <v>4</v>
      </c>
      <c r="I360" s="132">
        <v>1</v>
      </c>
      <c r="J360" s="117">
        <v>1</v>
      </c>
      <c r="K360" s="117">
        <f t="shared" si="52"/>
        <v>100</v>
      </c>
      <c r="L360" s="18">
        <v>26145000</v>
      </c>
      <c r="M360" s="18">
        <v>18945000</v>
      </c>
      <c r="N360" s="19">
        <v>72.461273666092936</v>
      </c>
      <c r="O360" s="132">
        <v>1</v>
      </c>
      <c r="P360" s="117">
        <v>1</v>
      </c>
      <c r="Q360" s="118">
        <v>100</v>
      </c>
      <c r="R360" s="20">
        <v>34145000</v>
      </c>
      <c r="S360" s="20">
        <v>23103000</v>
      </c>
      <c r="T360" s="21">
        <f t="shared" ref="T360:T370" si="53">(S360*100)/R360</f>
        <v>67.661443842436668</v>
      </c>
      <c r="U360" s="92">
        <v>1</v>
      </c>
      <c r="V360" s="48">
        <v>1</v>
      </c>
      <c r="W360" s="48">
        <v>100</v>
      </c>
      <c r="X360" s="20">
        <v>40145000</v>
      </c>
      <c r="Y360" s="20">
        <v>38633622</v>
      </c>
      <c r="Z360" s="38">
        <f t="shared" si="43"/>
        <v>96.235202391331427</v>
      </c>
      <c r="AA360" s="61">
        <v>1</v>
      </c>
      <c r="AB360" s="49">
        <v>0.75</v>
      </c>
      <c r="AC360" s="50">
        <v>75</v>
      </c>
      <c r="AD360" s="45">
        <v>40106250</v>
      </c>
      <c r="AE360" s="45">
        <v>8008000</v>
      </c>
      <c r="AF360" s="46">
        <v>19.966962755181548</v>
      </c>
      <c r="AG360" s="17" t="s">
        <v>83</v>
      </c>
    </row>
    <row r="361" spans="1:33" ht="48">
      <c r="A361" s="10">
        <v>353</v>
      </c>
      <c r="B361" s="11" t="s">
        <v>399</v>
      </c>
      <c r="C361" s="11" t="s">
        <v>422</v>
      </c>
      <c r="D361" s="11" t="s">
        <v>658</v>
      </c>
      <c r="E361" s="11" t="s">
        <v>694</v>
      </c>
      <c r="F361" s="11" t="s">
        <v>880</v>
      </c>
      <c r="G361" s="11" t="s">
        <v>469</v>
      </c>
      <c r="H361" s="11">
        <v>8</v>
      </c>
      <c r="I361" s="116">
        <v>2</v>
      </c>
      <c r="J361" s="117">
        <v>2</v>
      </c>
      <c r="K361" s="117">
        <f t="shared" si="52"/>
        <v>100</v>
      </c>
      <c r="L361" s="18">
        <v>16885900</v>
      </c>
      <c r="M361" s="18">
        <v>7195900</v>
      </c>
      <c r="N361" s="19">
        <v>42.614844337583428</v>
      </c>
      <c r="O361" s="116">
        <v>2</v>
      </c>
      <c r="P361" s="117">
        <v>2</v>
      </c>
      <c r="Q361" s="118">
        <v>100</v>
      </c>
      <c r="R361" s="20">
        <v>15605900</v>
      </c>
      <c r="S361" s="20">
        <v>16115333</v>
      </c>
      <c r="T361" s="21">
        <f t="shared" si="53"/>
        <v>103.26436155556553</v>
      </c>
      <c r="U361" s="81">
        <v>2</v>
      </c>
      <c r="V361" s="48">
        <v>2</v>
      </c>
      <c r="W361" s="48">
        <v>100</v>
      </c>
      <c r="X361" s="20">
        <v>36145000</v>
      </c>
      <c r="Y361" s="20">
        <v>34694602</v>
      </c>
      <c r="Z361" s="38">
        <f t="shared" si="43"/>
        <v>95.987279015078158</v>
      </c>
      <c r="AA361" s="48">
        <v>2</v>
      </c>
      <c r="AB361" s="49">
        <v>1.8</v>
      </c>
      <c r="AC361" s="50">
        <v>90</v>
      </c>
      <c r="AD361" s="45">
        <v>35662500</v>
      </c>
      <c r="AE361" s="45">
        <v>7084000</v>
      </c>
      <c r="AF361" s="46">
        <v>19.864002804065894</v>
      </c>
      <c r="AG361" s="17" t="s">
        <v>83</v>
      </c>
    </row>
    <row r="362" spans="1:33" ht="48">
      <c r="A362" s="10">
        <v>354</v>
      </c>
      <c r="B362" s="11" t="s">
        <v>399</v>
      </c>
      <c r="C362" s="11" t="s">
        <v>422</v>
      </c>
      <c r="D362" s="11" t="s">
        <v>658</v>
      </c>
      <c r="E362" s="11" t="s">
        <v>694</v>
      </c>
      <c r="F362" s="11" t="s">
        <v>881</v>
      </c>
      <c r="G362" s="11" t="s">
        <v>470</v>
      </c>
      <c r="H362" s="11">
        <v>8</v>
      </c>
      <c r="I362" s="116">
        <v>2</v>
      </c>
      <c r="J362" s="117">
        <v>2</v>
      </c>
      <c r="K362" s="117">
        <f t="shared" si="52"/>
        <v>100</v>
      </c>
      <c r="L362" s="18">
        <v>42055000</v>
      </c>
      <c r="M362" s="18">
        <v>26268100</v>
      </c>
      <c r="N362" s="19">
        <v>62.461300677683987</v>
      </c>
      <c r="O362" s="116">
        <v>2</v>
      </c>
      <c r="P362" s="117">
        <v>2</v>
      </c>
      <c r="Q362" s="118">
        <v>100</v>
      </c>
      <c r="R362" s="20">
        <v>48775000</v>
      </c>
      <c r="S362" s="20">
        <v>34415000</v>
      </c>
      <c r="T362" s="21">
        <f t="shared" si="53"/>
        <v>70.558687852383386</v>
      </c>
      <c r="U362" s="81">
        <v>2</v>
      </c>
      <c r="V362" s="48">
        <v>2</v>
      </c>
      <c r="W362" s="48">
        <v>100</v>
      </c>
      <c r="X362" s="20">
        <v>26145000</v>
      </c>
      <c r="Y362" s="20">
        <v>25781892</v>
      </c>
      <c r="Z362" s="38">
        <f t="shared" si="43"/>
        <v>98.611176133103839</v>
      </c>
      <c r="AA362" s="48">
        <v>2</v>
      </c>
      <c r="AB362" s="49">
        <v>1.2</v>
      </c>
      <c r="AC362" s="50">
        <v>60</v>
      </c>
      <c r="AD362" s="45">
        <v>77868115</v>
      </c>
      <c r="AE362" s="47">
        <v>15708000</v>
      </c>
      <c r="AF362" s="46">
        <v>20.172569992223391</v>
      </c>
      <c r="AG362" s="17" t="s">
        <v>83</v>
      </c>
    </row>
    <row r="363" spans="1:33" ht="60">
      <c r="A363" s="10">
        <v>355</v>
      </c>
      <c r="B363" s="11" t="s">
        <v>399</v>
      </c>
      <c r="C363" s="11" t="s">
        <v>422</v>
      </c>
      <c r="D363" s="11" t="s">
        <v>972</v>
      </c>
      <c r="E363" s="11" t="s">
        <v>669</v>
      </c>
      <c r="F363" s="11" t="s">
        <v>882</v>
      </c>
      <c r="G363" s="11" t="s">
        <v>471</v>
      </c>
      <c r="H363" s="11">
        <v>1</v>
      </c>
      <c r="I363" s="116">
        <v>1</v>
      </c>
      <c r="J363" s="117">
        <v>0</v>
      </c>
      <c r="K363" s="117">
        <f t="shared" si="52"/>
        <v>0</v>
      </c>
      <c r="L363" s="18">
        <v>68854279</v>
      </c>
      <c r="M363" s="18">
        <v>0</v>
      </c>
      <c r="N363" s="19">
        <v>0</v>
      </c>
      <c r="O363" s="116">
        <v>1</v>
      </c>
      <c r="P363" s="117">
        <v>0</v>
      </c>
      <c r="Q363" s="118">
        <v>0</v>
      </c>
      <c r="R363" s="20">
        <v>10193167.83</v>
      </c>
      <c r="S363" s="20">
        <v>0</v>
      </c>
      <c r="T363" s="21">
        <f t="shared" si="53"/>
        <v>0</v>
      </c>
      <c r="U363" s="81">
        <v>1</v>
      </c>
      <c r="V363" s="76">
        <v>0</v>
      </c>
      <c r="W363" s="48">
        <v>0</v>
      </c>
      <c r="X363" s="20">
        <v>0</v>
      </c>
      <c r="Y363" s="20">
        <v>0</v>
      </c>
      <c r="Z363" s="38">
        <v>0</v>
      </c>
      <c r="AA363" s="48">
        <v>1</v>
      </c>
      <c r="AB363" s="49">
        <v>0.4</v>
      </c>
      <c r="AC363" s="50">
        <v>40</v>
      </c>
      <c r="AD363" s="45">
        <v>106524478</v>
      </c>
      <c r="AE363" s="47">
        <v>24987600</v>
      </c>
      <c r="AF363" s="46">
        <v>23.45714381252354</v>
      </c>
      <c r="AG363" s="17" t="s">
        <v>83</v>
      </c>
    </row>
    <row r="364" spans="1:33" ht="48">
      <c r="A364" s="10">
        <v>356</v>
      </c>
      <c r="B364" s="11" t="s">
        <v>399</v>
      </c>
      <c r="C364" s="11" t="s">
        <v>422</v>
      </c>
      <c r="D364" s="11" t="s">
        <v>972</v>
      </c>
      <c r="E364" s="11" t="s">
        <v>669</v>
      </c>
      <c r="F364" s="11" t="s">
        <v>883</v>
      </c>
      <c r="G364" s="11" t="s">
        <v>472</v>
      </c>
      <c r="H364" s="11">
        <v>3</v>
      </c>
      <c r="I364" s="116">
        <v>0.3</v>
      </c>
      <c r="J364" s="117">
        <v>0</v>
      </c>
      <c r="K364" s="117">
        <f t="shared" si="52"/>
        <v>0</v>
      </c>
      <c r="L364" s="18">
        <v>7858455</v>
      </c>
      <c r="M364" s="18">
        <v>0</v>
      </c>
      <c r="N364" s="19">
        <v>0</v>
      </c>
      <c r="O364" s="116">
        <v>1</v>
      </c>
      <c r="P364" s="117">
        <v>0</v>
      </c>
      <c r="Q364" s="118">
        <v>0</v>
      </c>
      <c r="R364" s="20">
        <v>25712309</v>
      </c>
      <c r="S364" s="20">
        <v>0</v>
      </c>
      <c r="T364" s="21">
        <f t="shared" si="53"/>
        <v>0</v>
      </c>
      <c r="U364" s="81">
        <v>1</v>
      </c>
      <c r="V364" s="48">
        <v>0</v>
      </c>
      <c r="W364" s="48">
        <v>0</v>
      </c>
      <c r="X364" s="20">
        <v>0</v>
      </c>
      <c r="Y364" s="20">
        <v>0</v>
      </c>
      <c r="Z364" s="38">
        <v>0</v>
      </c>
      <c r="AA364" s="48">
        <v>0.7</v>
      </c>
      <c r="AB364" s="49">
        <v>0.23</v>
      </c>
      <c r="AC364" s="50">
        <v>32.857142857142861</v>
      </c>
      <c r="AD364" s="45">
        <v>20216044</v>
      </c>
      <c r="AE364" s="47">
        <v>10245000</v>
      </c>
      <c r="AF364" s="46">
        <v>50.677570745295178</v>
      </c>
      <c r="AG364" s="17" t="s">
        <v>83</v>
      </c>
    </row>
    <row r="365" spans="1:33" ht="60">
      <c r="A365" s="10">
        <v>357</v>
      </c>
      <c r="B365" s="11" t="s">
        <v>399</v>
      </c>
      <c r="C365" s="11" t="s">
        <v>422</v>
      </c>
      <c r="D365" s="11" t="s">
        <v>643</v>
      </c>
      <c r="E365" s="11" t="s">
        <v>662</v>
      </c>
      <c r="F365" s="11" t="s">
        <v>884</v>
      </c>
      <c r="G365" s="11" t="s">
        <v>473</v>
      </c>
      <c r="H365" s="11">
        <v>7</v>
      </c>
      <c r="I365" s="116">
        <v>4</v>
      </c>
      <c r="J365" s="117">
        <v>0</v>
      </c>
      <c r="K365" s="117">
        <f t="shared" si="52"/>
        <v>0</v>
      </c>
      <c r="L365" s="18">
        <v>40000000</v>
      </c>
      <c r="M365" s="18">
        <v>0</v>
      </c>
      <c r="N365" s="19">
        <v>0</v>
      </c>
      <c r="O365" s="116">
        <v>3</v>
      </c>
      <c r="P365" s="117">
        <v>0</v>
      </c>
      <c r="Q365" s="118">
        <v>0</v>
      </c>
      <c r="R365" s="20">
        <v>30000000</v>
      </c>
      <c r="S365" s="20">
        <v>0</v>
      </c>
      <c r="T365" s="21">
        <f t="shared" si="53"/>
        <v>0</v>
      </c>
      <c r="U365" s="81">
        <v>3</v>
      </c>
      <c r="V365" s="48">
        <v>0</v>
      </c>
      <c r="W365" s="48">
        <v>0</v>
      </c>
      <c r="X365" s="20">
        <v>30000000</v>
      </c>
      <c r="Y365" s="20">
        <v>0</v>
      </c>
      <c r="Z365" s="38">
        <f t="shared" si="43"/>
        <v>0</v>
      </c>
      <c r="AA365" s="48">
        <v>4</v>
      </c>
      <c r="AB365" s="49">
        <v>0.86299999999999999</v>
      </c>
      <c r="AC365" s="50">
        <v>21.574999999999999</v>
      </c>
      <c r="AD365" s="45">
        <v>70000000</v>
      </c>
      <c r="AE365" s="47">
        <v>0</v>
      </c>
      <c r="AF365" s="46">
        <v>0</v>
      </c>
      <c r="AG365" s="17" t="s">
        <v>29</v>
      </c>
    </row>
    <row r="366" spans="1:33" ht="72">
      <c r="A366" s="10">
        <v>358</v>
      </c>
      <c r="B366" s="11" t="s">
        <v>399</v>
      </c>
      <c r="C366" s="11" t="s">
        <v>422</v>
      </c>
      <c r="D366" s="11" t="s">
        <v>643</v>
      </c>
      <c r="E366" s="11" t="s">
        <v>662</v>
      </c>
      <c r="F366" s="11" t="s">
        <v>885</v>
      </c>
      <c r="G366" s="11" t="s">
        <v>474</v>
      </c>
      <c r="H366" s="11">
        <v>14</v>
      </c>
      <c r="I366" s="116">
        <v>4</v>
      </c>
      <c r="J366" s="117">
        <v>2</v>
      </c>
      <c r="K366" s="117">
        <f t="shared" si="52"/>
        <v>50</v>
      </c>
      <c r="L366" s="18">
        <v>20000000</v>
      </c>
      <c r="M366" s="18">
        <v>500000</v>
      </c>
      <c r="N366" s="19">
        <v>2.5</v>
      </c>
      <c r="O366" s="116">
        <v>5</v>
      </c>
      <c r="P366" s="117">
        <v>5</v>
      </c>
      <c r="Q366" s="118">
        <v>100</v>
      </c>
      <c r="R366" s="20">
        <v>23200000</v>
      </c>
      <c r="S366" s="20">
        <v>23200000</v>
      </c>
      <c r="T366" s="21">
        <f t="shared" si="53"/>
        <v>100</v>
      </c>
      <c r="U366" s="81">
        <v>4</v>
      </c>
      <c r="V366" s="48">
        <v>4</v>
      </c>
      <c r="W366" s="48">
        <v>100</v>
      </c>
      <c r="X366" s="20">
        <v>15000000</v>
      </c>
      <c r="Y366" s="20">
        <v>15000000</v>
      </c>
      <c r="Z366" s="38">
        <f t="shared" si="43"/>
        <v>100</v>
      </c>
      <c r="AA366" s="48">
        <v>10</v>
      </c>
      <c r="AB366" s="49">
        <v>5</v>
      </c>
      <c r="AC366" s="50">
        <v>50</v>
      </c>
      <c r="AD366" s="45">
        <v>26775000</v>
      </c>
      <c r="AE366" s="47">
        <v>0</v>
      </c>
      <c r="AF366" s="46">
        <v>0</v>
      </c>
      <c r="AG366" s="17" t="s">
        <v>29</v>
      </c>
    </row>
    <row r="367" spans="1:33" ht="60">
      <c r="A367" s="10">
        <v>359</v>
      </c>
      <c r="B367" s="11" t="s">
        <v>399</v>
      </c>
      <c r="C367" s="11" t="s">
        <v>475</v>
      </c>
      <c r="D367" s="11" t="s">
        <v>646</v>
      </c>
      <c r="E367" s="11" t="s">
        <v>670</v>
      </c>
      <c r="F367" s="11" t="s">
        <v>860</v>
      </c>
      <c r="G367" s="11" t="s">
        <v>476</v>
      </c>
      <c r="H367" s="11">
        <v>210</v>
      </c>
      <c r="I367" s="154">
        <v>160</v>
      </c>
      <c r="J367" s="129">
        <v>30</v>
      </c>
      <c r="K367" s="117">
        <f t="shared" si="52"/>
        <v>18.75</v>
      </c>
      <c r="L367" s="18">
        <v>130000000</v>
      </c>
      <c r="M367" s="18">
        <v>45000000</v>
      </c>
      <c r="N367" s="19">
        <v>34.615384615384613</v>
      </c>
      <c r="O367" s="116">
        <v>180</v>
      </c>
      <c r="P367" s="129">
        <v>138</v>
      </c>
      <c r="Q367" s="118">
        <v>76.666666666666671</v>
      </c>
      <c r="R367" s="20">
        <v>220000000</v>
      </c>
      <c r="S367" s="20">
        <v>6500000</v>
      </c>
      <c r="T367" s="21">
        <f t="shared" si="53"/>
        <v>2.9545454545454546</v>
      </c>
      <c r="U367" s="89">
        <v>160</v>
      </c>
      <c r="V367" s="58">
        <v>150</v>
      </c>
      <c r="W367" s="48">
        <v>93.75</v>
      </c>
      <c r="X367" s="20">
        <v>130000000</v>
      </c>
      <c r="Y367" s="20">
        <v>3800000</v>
      </c>
      <c r="Z367" s="38">
        <f t="shared" si="43"/>
        <v>2.9230769230769229</v>
      </c>
      <c r="AA367" s="58">
        <v>0</v>
      </c>
      <c r="AB367" s="59">
        <v>0</v>
      </c>
      <c r="AC367" s="50">
        <v>0</v>
      </c>
      <c r="AD367" s="47">
        <v>0</v>
      </c>
      <c r="AE367" s="47">
        <v>0</v>
      </c>
      <c r="AF367" s="46">
        <v>0</v>
      </c>
      <c r="AG367" s="17" t="s">
        <v>88</v>
      </c>
    </row>
    <row r="368" spans="1:33" ht="48">
      <c r="A368" s="10">
        <v>360</v>
      </c>
      <c r="B368" s="11" t="s">
        <v>399</v>
      </c>
      <c r="C368" s="11" t="s">
        <v>475</v>
      </c>
      <c r="D368" s="11" t="s">
        <v>646</v>
      </c>
      <c r="E368" s="11" t="s">
        <v>670</v>
      </c>
      <c r="F368" s="11" t="s">
        <v>886</v>
      </c>
      <c r="G368" s="11" t="s">
        <v>477</v>
      </c>
      <c r="H368" s="11">
        <v>7</v>
      </c>
      <c r="I368" s="116">
        <v>0</v>
      </c>
      <c r="J368" s="117">
        <v>0</v>
      </c>
      <c r="K368" s="117">
        <v>0</v>
      </c>
      <c r="L368" s="18">
        <v>0</v>
      </c>
      <c r="M368" s="18">
        <v>0</v>
      </c>
      <c r="N368" s="19">
        <v>0</v>
      </c>
      <c r="O368" s="116">
        <v>2</v>
      </c>
      <c r="P368" s="117">
        <v>2</v>
      </c>
      <c r="Q368" s="118">
        <v>100</v>
      </c>
      <c r="R368" s="20">
        <v>102500000</v>
      </c>
      <c r="S368" s="20">
        <v>58700000</v>
      </c>
      <c r="T368" s="21">
        <f t="shared" si="53"/>
        <v>57.268292682926827</v>
      </c>
      <c r="U368" s="81">
        <v>7</v>
      </c>
      <c r="V368" s="48">
        <v>7</v>
      </c>
      <c r="W368" s="48">
        <v>100</v>
      </c>
      <c r="X368" s="20">
        <v>349136350</v>
      </c>
      <c r="Y368" s="20">
        <v>140000000</v>
      </c>
      <c r="Z368" s="38">
        <f t="shared" si="43"/>
        <v>40.098947015972414</v>
      </c>
      <c r="AA368" s="48">
        <v>1</v>
      </c>
      <c r="AB368" s="49">
        <v>1</v>
      </c>
      <c r="AC368" s="50">
        <v>100</v>
      </c>
      <c r="AD368" s="45">
        <v>15000000</v>
      </c>
      <c r="AE368" s="47">
        <v>69900000</v>
      </c>
      <c r="AF368" s="46">
        <v>466</v>
      </c>
      <c r="AG368" s="17" t="s">
        <v>88</v>
      </c>
    </row>
    <row r="369" spans="1:33" ht="48">
      <c r="A369" s="10">
        <v>361</v>
      </c>
      <c r="B369" s="11" t="s">
        <v>399</v>
      </c>
      <c r="C369" s="11" t="s">
        <v>475</v>
      </c>
      <c r="D369" s="11" t="s">
        <v>646</v>
      </c>
      <c r="E369" s="11" t="s">
        <v>670</v>
      </c>
      <c r="F369" s="11" t="s">
        <v>875</v>
      </c>
      <c r="G369" s="11" t="s">
        <v>478</v>
      </c>
      <c r="H369" s="11">
        <v>7</v>
      </c>
      <c r="I369" s="116">
        <v>0</v>
      </c>
      <c r="J369" s="117">
        <v>0</v>
      </c>
      <c r="K369" s="117">
        <v>0</v>
      </c>
      <c r="L369" s="18">
        <v>0</v>
      </c>
      <c r="M369" s="18">
        <v>0</v>
      </c>
      <c r="N369" s="19">
        <v>0</v>
      </c>
      <c r="O369" s="116">
        <v>2</v>
      </c>
      <c r="P369" s="117">
        <v>0</v>
      </c>
      <c r="Q369" s="118">
        <v>0</v>
      </c>
      <c r="R369" s="20">
        <v>124500000</v>
      </c>
      <c r="S369" s="20">
        <v>0</v>
      </c>
      <c r="T369" s="21">
        <f t="shared" si="53"/>
        <v>0</v>
      </c>
      <c r="U369" s="81">
        <v>4</v>
      </c>
      <c r="V369" s="48">
        <v>2</v>
      </c>
      <c r="W369" s="48">
        <v>50</v>
      </c>
      <c r="X369" s="20">
        <v>417004000</v>
      </c>
      <c r="Y369" s="20">
        <v>103404500</v>
      </c>
      <c r="Z369" s="38">
        <f t="shared" si="43"/>
        <v>24.797004345282058</v>
      </c>
      <c r="AA369" s="48">
        <v>3</v>
      </c>
      <c r="AB369" s="49">
        <v>0</v>
      </c>
      <c r="AC369" s="50">
        <v>0</v>
      </c>
      <c r="AD369" s="45">
        <v>30000000</v>
      </c>
      <c r="AE369" s="47">
        <v>0</v>
      </c>
      <c r="AF369" s="46">
        <v>0</v>
      </c>
      <c r="AG369" s="17" t="s">
        <v>88</v>
      </c>
    </row>
    <row r="370" spans="1:33" ht="36">
      <c r="A370" s="10">
        <v>362</v>
      </c>
      <c r="B370" s="11" t="s">
        <v>399</v>
      </c>
      <c r="C370" s="11" t="s">
        <v>475</v>
      </c>
      <c r="D370" s="11" t="s">
        <v>646</v>
      </c>
      <c r="E370" s="11" t="s">
        <v>670</v>
      </c>
      <c r="F370" s="11" t="s">
        <v>731</v>
      </c>
      <c r="G370" s="11" t="s">
        <v>479</v>
      </c>
      <c r="H370" s="11">
        <v>4</v>
      </c>
      <c r="I370" s="116">
        <v>0</v>
      </c>
      <c r="J370" s="117">
        <v>0</v>
      </c>
      <c r="K370" s="117">
        <v>0</v>
      </c>
      <c r="L370" s="18">
        <v>0</v>
      </c>
      <c r="M370" s="18">
        <v>0</v>
      </c>
      <c r="N370" s="19">
        <v>0</v>
      </c>
      <c r="O370" s="116">
        <v>2</v>
      </c>
      <c r="P370" s="117">
        <v>0</v>
      </c>
      <c r="Q370" s="118">
        <v>0</v>
      </c>
      <c r="R370" s="20">
        <v>135000000</v>
      </c>
      <c r="S370" s="20">
        <v>0</v>
      </c>
      <c r="T370" s="21">
        <f t="shared" si="53"/>
        <v>0</v>
      </c>
      <c r="U370" s="81">
        <v>4</v>
      </c>
      <c r="V370" s="48">
        <v>0</v>
      </c>
      <c r="W370" s="48">
        <v>0</v>
      </c>
      <c r="X370" s="20">
        <v>100000000</v>
      </c>
      <c r="Y370" s="20">
        <v>0</v>
      </c>
      <c r="Z370" s="38">
        <f t="shared" si="43"/>
        <v>0</v>
      </c>
      <c r="AA370" s="48">
        <v>0</v>
      </c>
      <c r="AB370" s="49">
        <v>1</v>
      </c>
      <c r="AC370" s="50">
        <v>0</v>
      </c>
      <c r="AD370" s="47">
        <v>0</v>
      </c>
      <c r="AE370" s="47">
        <v>322760000</v>
      </c>
      <c r="AF370" s="46">
        <v>0</v>
      </c>
      <c r="AG370" s="17" t="s">
        <v>88</v>
      </c>
    </row>
    <row r="371" spans="1:33" ht="36">
      <c r="A371" s="10">
        <v>363</v>
      </c>
      <c r="B371" s="11" t="s">
        <v>399</v>
      </c>
      <c r="C371" s="11" t="s">
        <v>475</v>
      </c>
      <c r="D371" s="11" t="s">
        <v>646</v>
      </c>
      <c r="E371" s="11" t="s">
        <v>670</v>
      </c>
      <c r="F371" s="11" t="s">
        <v>887</v>
      </c>
      <c r="G371" s="11" t="s">
        <v>480</v>
      </c>
      <c r="H371" s="11">
        <v>1</v>
      </c>
      <c r="I371" s="116">
        <v>1</v>
      </c>
      <c r="J371" s="117">
        <v>0</v>
      </c>
      <c r="K371" s="117">
        <f>SUM(J371/I371*100)</f>
        <v>0</v>
      </c>
      <c r="L371" s="18">
        <v>0</v>
      </c>
      <c r="M371" s="18">
        <v>0</v>
      </c>
      <c r="N371" s="19">
        <v>0</v>
      </c>
      <c r="O371" s="116">
        <v>1</v>
      </c>
      <c r="P371" s="117">
        <v>0.1</v>
      </c>
      <c r="Q371" s="118">
        <v>10</v>
      </c>
      <c r="R371" s="20">
        <v>1108740000</v>
      </c>
      <c r="S371" s="20">
        <v>3000000</v>
      </c>
      <c r="T371" s="29">
        <v>0.27</v>
      </c>
      <c r="U371" s="81">
        <v>1</v>
      </c>
      <c r="V371" s="48">
        <v>0</v>
      </c>
      <c r="W371" s="48">
        <v>0</v>
      </c>
      <c r="X371" s="20">
        <v>96666667</v>
      </c>
      <c r="Y371" s="20">
        <v>0</v>
      </c>
      <c r="Z371" s="40">
        <f t="shared" si="43"/>
        <v>0</v>
      </c>
      <c r="AA371" s="48">
        <v>1</v>
      </c>
      <c r="AB371" s="49">
        <v>0.5</v>
      </c>
      <c r="AC371" s="50">
        <v>50</v>
      </c>
      <c r="AD371" s="45">
        <v>96666666</v>
      </c>
      <c r="AE371" s="47">
        <v>10000000</v>
      </c>
      <c r="AF371" s="46">
        <v>10.344827657550535</v>
      </c>
      <c r="AG371" s="17" t="s">
        <v>88</v>
      </c>
    </row>
    <row r="372" spans="1:33" ht="60">
      <c r="A372" s="10">
        <v>364</v>
      </c>
      <c r="B372" s="11" t="s">
        <v>399</v>
      </c>
      <c r="C372" s="11" t="s">
        <v>481</v>
      </c>
      <c r="D372" s="11" t="s">
        <v>659</v>
      </c>
      <c r="E372" s="11" t="s">
        <v>697</v>
      </c>
      <c r="F372" s="11" t="s">
        <v>888</v>
      </c>
      <c r="G372" s="11" t="s">
        <v>482</v>
      </c>
      <c r="H372" s="11">
        <v>136200</v>
      </c>
      <c r="I372" s="116">
        <v>0</v>
      </c>
      <c r="J372" s="117">
        <v>0</v>
      </c>
      <c r="K372" s="117">
        <v>0</v>
      </c>
      <c r="L372" s="18">
        <v>0</v>
      </c>
      <c r="M372" s="18">
        <v>0</v>
      </c>
      <c r="N372" s="19">
        <v>0</v>
      </c>
      <c r="O372" s="116">
        <v>45400</v>
      </c>
      <c r="P372" s="117">
        <v>28500</v>
      </c>
      <c r="Q372" s="118">
        <v>62.775330396475773</v>
      </c>
      <c r="R372" s="20">
        <v>363200000</v>
      </c>
      <c r="S372" s="20">
        <v>280000000</v>
      </c>
      <c r="T372" s="21">
        <f t="shared" ref="T372:T397" si="54">(S372*100)/R372</f>
        <v>77.092511013215855</v>
      </c>
      <c r="U372" s="81">
        <v>45400</v>
      </c>
      <c r="V372" s="48">
        <v>40860</v>
      </c>
      <c r="W372" s="48">
        <v>90</v>
      </c>
      <c r="X372" s="20">
        <v>241809000</v>
      </c>
      <c r="Y372" s="20">
        <v>0</v>
      </c>
      <c r="Z372" s="38">
        <f t="shared" si="43"/>
        <v>0</v>
      </c>
      <c r="AA372" s="48">
        <v>45400</v>
      </c>
      <c r="AB372" s="49">
        <v>52137</v>
      </c>
      <c r="AC372" s="50">
        <v>114.83920704845816</v>
      </c>
      <c r="AD372" s="45">
        <v>243344000</v>
      </c>
      <c r="AE372" s="47">
        <v>7400000</v>
      </c>
      <c r="AF372" s="46">
        <v>3.0409625879413507</v>
      </c>
      <c r="AG372" s="17" t="s">
        <v>118</v>
      </c>
    </row>
    <row r="373" spans="1:33" ht="60">
      <c r="A373" s="10">
        <v>365</v>
      </c>
      <c r="B373" s="11" t="s">
        <v>399</v>
      </c>
      <c r="C373" s="11" t="s">
        <v>481</v>
      </c>
      <c r="D373" s="11" t="s">
        <v>659</v>
      </c>
      <c r="E373" s="11" t="s">
        <v>697</v>
      </c>
      <c r="F373" s="11" t="s">
        <v>889</v>
      </c>
      <c r="G373" s="11" t="s">
        <v>483</v>
      </c>
      <c r="H373" s="11">
        <v>1500</v>
      </c>
      <c r="I373" s="116">
        <v>0</v>
      </c>
      <c r="J373" s="117">
        <v>0</v>
      </c>
      <c r="K373" s="117">
        <v>0</v>
      </c>
      <c r="L373" s="18">
        <v>0</v>
      </c>
      <c r="M373" s="18">
        <v>0</v>
      </c>
      <c r="N373" s="19">
        <v>0</v>
      </c>
      <c r="O373" s="116">
        <v>500</v>
      </c>
      <c r="P373" s="117">
        <v>0</v>
      </c>
      <c r="Q373" s="118">
        <v>0</v>
      </c>
      <c r="R373" s="20">
        <v>16000000</v>
      </c>
      <c r="S373" s="20">
        <v>0</v>
      </c>
      <c r="T373" s="21">
        <f t="shared" si="54"/>
        <v>0</v>
      </c>
      <c r="U373" s="81">
        <v>500</v>
      </c>
      <c r="V373" s="48">
        <v>0</v>
      </c>
      <c r="W373" s="48">
        <v>0</v>
      </c>
      <c r="X373" s="20">
        <v>16000000</v>
      </c>
      <c r="Y373" s="20">
        <v>0</v>
      </c>
      <c r="Z373" s="38">
        <f t="shared" si="43"/>
        <v>0</v>
      </c>
      <c r="AA373" s="48">
        <v>500</v>
      </c>
      <c r="AB373" s="49">
        <v>610</v>
      </c>
      <c r="AC373" s="50">
        <v>122</v>
      </c>
      <c r="AD373" s="45">
        <v>16000000</v>
      </c>
      <c r="AE373" s="47">
        <v>2400000</v>
      </c>
      <c r="AF373" s="46">
        <v>15</v>
      </c>
      <c r="AG373" s="17" t="s">
        <v>118</v>
      </c>
    </row>
    <row r="374" spans="1:33" ht="60">
      <c r="A374" s="10">
        <v>366</v>
      </c>
      <c r="B374" s="11" t="s">
        <v>399</v>
      </c>
      <c r="C374" s="11" t="s">
        <v>481</v>
      </c>
      <c r="D374" s="11" t="s">
        <v>659</v>
      </c>
      <c r="E374" s="11" t="s">
        <v>697</v>
      </c>
      <c r="F374" s="11" t="s">
        <v>890</v>
      </c>
      <c r="G374" s="11" t="s">
        <v>484</v>
      </c>
      <c r="H374" s="11">
        <v>32</v>
      </c>
      <c r="I374" s="116">
        <v>4</v>
      </c>
      <c r="J374" s="117">
        <v>0</v>
      </c>
      <c r="K374" s="117">
        <f>SUM(J374/I374*100)</f>
        <v>0</v>
      </c>
      <c r="L374" s="18">
        <v>320511012</v>
      </c>
      <c r="M374" s="18">
        <v>0</v>
      </c>
      <c r="N374" s="19">
        <v>0</v>
      </c>
      <c r="O374" s="116">
        <v>14</v>
      </c>
      <c r="P374" s="117">
        <v>19</v>
      </c>
      <c r="Q374" s="118">
        <v>135.71428571428572</v>
      </c>
      <c r="R374" s="20">
        <v>801277530</v>
      </c>
      <c r="S374" s="20">
        <v>1615000000</v>
      </c>
      <c r="T374" s="21">
        <f t="shared" si="54"/>
        <v>201.55313727567025</v>
      </c>
      <c r="U374" s="81">
        <v>10</v>
      </c>
      <c r="V374" s="48">
        <v>0</v>
      </c>
      <c r="W374" s="48">
        <v>0</v>
      </c>
      <c r="X374" s="20">
        <v>0</v>
      </c>
      <c r="Y374" s="20">
        <v>0</v>
      </c>
      <c r="Z374" s="38">
        <v>0</v>
      </c>
      <c r="AA374" s="48">
        <v>32</v>
      </c>
      <c r="AB374" s="49">
        <v>0</v>
      </c>
      <c r="AC374" s="50">
        <v>0</v>
      </c>
      <c r="AD374" s="45">
        <v>2734000000</v>
      </c>
      <c r="AE374" s="47">
        <v>0</v>
      </c>
      <c r="AF374" s="46">
        <v>0</v>
      </c>
      <c r="AG374" s="17" t="s">
        <v>118</v>
      </c>
    </row>
    <row r="375" spans="1:33" ht="60">
      <c r="A375" s="10">
        <v>367</v>
      </c>
      <c r="B375" s="11" t="s">
        <v>399</v>
      </c>
      <c r="C375" s="11" t="s">
        <v>481</v>
      </c>
      <c r="D375" s="11" t="s">
        <v>659</v>
      </c>
      <c r="E375" s="11" t="s">
        <v>697</v>
      </c>
      <c r="F375" s="11" t="s">
        <v>891</v>
      </c>
      <c r="G375" s="11" t="s">
        <v>485</v>
      </c>
      <c r="H375" s="11">
        <v>12</v>
      </c>
      <c r="I375" s="116">
        <v>0</v>
      </c>
      <c r="J375" s="117">
        <v>0</v>
      </c>
      <c r="K375" s="117">
        <v>0</v>
      </c>
      <c r="L375" s="18">
        <v>0</v>
      </c>
      <c r="M375" s="18">
        <v>0</v>
      </c>
      <c r="N375" s="19">
        <v>0</v>
      </c>
      <c r="O375" s="116">
        <v>4</v>
      </c>
      <c r="P375" s="117">
        <v>0</v>
      </c>
      <c r="Q375" s="118">
        <v>0</v>
      </c>
      <c r="R375" s="20">
        <v>2869854828</v>
      </c>
      <c r="S375" s="20">
        <v>0</v>
      </c>
      <c r="T375" s="21">
        <f t="shared" si="54"/>
        <v>0</v>
      </c>
      <c r="U375" s="81">
        <v>4</v>
      </c>
      <c r="V375" s="48">
        <v>0</v>
      </c>
      <c r="W375" s="48">
        <v>0</v>
      </c>
      <c r="X375" s="20">
        <v>2869854828</v>
      </c>
      <c r="Y375" s="20">
        <v>0</v>
      </c>
      <c r="Z375" s="38">
        <f t="shared" si="43"/>
        <v>0</v>
      </c>
      <c r="AA375" s="48">
        <v>4</v>
      </c>
      <c r="AB375" s="49">
        <v>72</v>
      </c>
      <c r="AC375" s="50">
        <v>1800</v>
      </c>
      <c r="AD375" s="45">
        <v>500000000</v>
      </c>
      <c r="AE375" s="47">
        <v>0</v>
      </c>
      <c r="AF375" s="46">
        <v>0</v>
      </c>
      <c r="AG375" s="17" t="s">
        <v>118</v>
      </c>
    </row>
    <row r="376" spans="1:33" ht="72">
      <c r="A376" s="10">
        <v>368</v>
      </c>
      <c r="B376" s="11" t="s">
        <v>399</v>
      </c>
      <c r="C376" s="11" t="s">
        <v>481</v>
      </c>
      <c r="D376" s="11" t="s">
        <v>659</v>
      </c>
      <c r="E376" s="11" t="s">
        <v>698</v>
      </c>
      <c r="F376" s="11" t="s">
        <v>892</v>
      </c>
      <c r="G376" s="11" t="s">
        <v>486</v>
      </c>
      <c r="H376" s="11">
        <v>600</v>
      </c>
      <c r="I376" s="116">
        <v>0</v>
      </c>
      <c r="J376" s="117">
        <v>0</v>
      </c>
      <c r="K376" s="117">
        <v>0</v>
      </c>
      <c r="L376" s="18">
        <v>0</v>
      </c>
      <c r="M376" s="18">
        <v>0</v>
      </c>
      <c r="N376" s="19">
        <v>0</v>
      </c>
      <c r="O376" s="116">
        <v>200</v>
      </c>
      <c r="P376" s="117">
        <v>0</v>
      </c>
      <c r="Q376" s="118">
        <v>0</v>
      </c>
      <c r="R376" s="20">
        <v>28000000</v>
      </c>
      <c r="S376" s="20">
        <v>0</v>
      </c>
      <c r="T376" s="21">
        <f t="shared" si="54"/>
        <v>0</v>
      </c>
      <c r="U376" s="81">
        <v>200</v>
      </c>
      <c r="V376" s="48">
        <v>0</v>
      </c>
      <c r="W376" s="48">
        <v>0</v>
      </c>
      <c r="X376" s="20">
        <v>114362000</v>
      </c>
      <c r="Y376" s="20">
        <v>0</v>
      </c>
      <c r="Z376" s="38">
        <f t="shared" si="43"/>
        <v>0</v>
      </c>
      <c r="AA376" s="48">
        <v>200</v>
      </c>
      <c r="AB376" s="49">
        <v>948</v>
      </c>
      <c r="AC376" s="50">
        <v>474</v>
      </c>
      <c r="AD376" s="45">
        <v>28000000</v>
      </c>
      <c r="AE376" s="47">
        <v>0</v>
      </c>
      <c r="AF376" s="46">
        <v>0</v>
      </c>
      <c r="AG376" s="17" t="s">
        <v>118</v>
      </c>
    </row>
    <row r="377" spans="1:33" ht="72">
      <c r="A377" s="10">
        <v>369</v>
      </c>
      <c r="B377" s="11" t="s">
        <v>399</v>
      </c>
      <c r="C377" s="11" t="s">
        <v>487</v>
      </c>
      <c r="D377" s="11" t="s">
        <v>660</v>
      </c>
      <c r="E377" s="11" t="s">
        <v>699</v>
      </c>
      <c r="F377" s="11" t="s">
        <v>893</v>
      </c>
      <c r="G377" s="11" t="s">
        <v>488</v>
      </c>
      <c r="H377" s="11">
        <v>1</v>
      </c>
      <c r="I377" s="116">
        <v>0</v>
      </c>
      <c r="J377" s="117">
        <v>0</v>
      </c>
      <c r="K377" s="117">
        <v>0</v>
      </c>
      <c r="L377" s="18">
        <v>0</v>
      </c>
      <c r="M377" s="18">
        <v>0</v>
      </c>
      <c r="N377" s="19">
        <v>0</v>
      </c>
      <c r="O377" s="116">
        <v>0.2</v>
      </c>
      <c r="P377" s="117">
        <v>0</v>
      </c>
      <c r="Q377" s="118">
        <v>0</v>
      </c>
      <c r="R377" s="20">
        <v>300000000</v>
      </c>
      <c r="S377" s="20">
        <v>0</v>
      </c>
      <c r="T377" s="21">
        <f t="shared" si="54"/>
        <v>0</v>
      </c>
      <c r="U377" s="81">
        <v>0.8</v>
      </c>
      <c r="V377" s="48">
        <v>0</v>
      </c>
      <c r="W377" s="48">
        <v>0</v>
      </c>
      <c r="X377" s="20">
        <v>300000000</v>
      </c>
      <c r="Y377" s="20">
        <v>0</v>
      </c>
      <c r="Z377" s="38">
        <f t="shared" si="43"/>
        <v>0</v>
      </c>
      <c r="AA377" s="48">
        <v>0</v>
      </c>
      <c r="AB377" s="49">
        <v>1</v>
      </c>
      <c r="AC377" s="50">
        <v>0</v>
      </c>
      <c r="AD377" s="47">
        <v>0</v>
      </c>
      <c r="AE377" s="45">
        <v>19500000</v>
      </c>
      <c r="AF377" s="46">
        <v>0</v>
      </c>
      <c r="AG377" s="17" t="s">
        <v>83</v>
      </c>
    </row>
    <row r="378" spans="1:33" ht="72">
      <c r="A378" s="10">
        <v>370</v>
      </c>
      <c r="B378" s="11" t="s">
        <v>399</v>
      </c>
      <c r="C378" s="11" t="s">
        <v>487</v>
      </c>
      <c r="D378" s="11" t="s">
        <v>660</v>
      </c>
      <c r="E378" s="11" t="s">
        <v>699</v>
      </c>
      <c r="F378" s="11" t="s">
        <v>894</v>
      </c>
      <c r="G378" s="11" t="s">
        <v>489</v>
      </c>
      <c r="H378" s="11">
        <v>1</v>
      </c>
      <c r="I378" s="116">
        <v>0.1</v>
      </c>
      <c r="J378" s="117">
        <v>0.1</v>
      </c>
      <c r="K378" s="117">
        <f t="shared" ref="K378:K388" si="55">SUM(J378/I378*100)</f>
        <v>100</v>
      </c>
      <c r="L378" s="18">
        <v>22000000</v>
      </c>
      <c r="M378" s="18">
        <v>13850364</v>
      </c>
      <c r="N378" s="19">
        <v>62.956199999999995</v>
      </c>
      <c r="O378" s="116">
        <v>0.2</v>
      </c>
      <c r="P378" s="117">
        <v>0</v>
      </c>
      <c r="Q378" s="118">
        <v>0</v>
      </c>
      <c r="R378" s="20">
        <v>353351071</v>
      </c>
      <c r="S378" s="20">
        <v>300000000</v>
      </c>
      <c r="T378" s="21">
        <f t="shared" si="54"/>
        <v>84.90139824707083</v>
      </c>
      <c r="U378" s="81">
        <v>1</v>
      </c>
      <c r="V378" s="48">
        <v>0.5</v>
      </c>
      <c r="W378" s="48">
        <v>50</v>
      </c>
      <c r="X378" s="20">
        <v>300000000</v>
      </c>
      <c r="Y378" s="20">
        <v>937111505.79999995</v>
      </c>
      <c r="Z378" s="38">
        <f t="shared" si="43"/>
        <v>312.37050193333334</v>
      </c>
      <c r="AA378" s="65">
        <v>1</v>
      </c>
      <c r="AB378" s="49">
        <v>0.9</v>
      </c>
      <c r="AC378" s="50">
        <v>90</v>
      </c>
      <c r="AD378" s="45">
        <v>27681719346</v>
      </c>
      <c r="AE378" s="45">
        <v>19500000</v>
      </c>
      <c r="AF378" s="46">
        <v>7.0443601267194206E-2</v>
      </c>
      <c r="AG378" s="17" t="s">
        <v>83</v>
      </c>
    </row>
    <row r="379" spans="1:33" ht="72">
      <c r="A379" s="10">
        <v>371</v>
      </c>
      <c r="B379" s="11" t="s">
        <v>399</v>
      </c>
      <c r="C379" s="11" t="s">
        <v>487</v>
      </c>
      <c r="D379" s="11" t="s">
        <v>660</v>
      </c>
      <c r="E379" s="11" t="s">
        <v>700</v>
      </c>
      <c r="F379" s="11" t="s">
        <v>895</v>
      </c>
      <c r="G379" s="11" t="s">
        <v>490</v>
      </c>
      <c r="H379" s="11">
        <v>1</v>
      </c>
      <c r="I379" s="116">
        <v>0.1</v>
      </c>
      <c r="J379" s="117">
        <v>0</v>
      </c>
      <c r="K379" s="117">
        <f t="shared" si="55"/>
        <v>0</v>
      </c>
      <c r="L379" s="18">
        <v>179593389.47999999</v>
      </c>
      <c r="M379" s="18">
        <v>0</v>
      </c>
      <c r="N379" s="19">
        <v>0</v>
      </c>
      <c r="O379" s="116">
        <v>0.1</v>
      </c>
      <c r="P379" s="117">
        <v>0</v>
      </c>
      <c r="Q379" s="118">
        <v>0</v>
      </c>
      <c r="R379" s="20">
        <v>311371131.31999999</v>
      </c>
      <c r="S379" s="20">
        <v>290875173.29000002</v>
      </c>
      <c r="T379" s="21">
        <f t="shared" si="54"/>
        <v>93.417514994691018</v>
      </c>
      <c r="U379" s="81">
        <v>1</v>
      </c>
      <c r="V379" s="48">
        <v>0.5</v>
      </c>
      <c r="W379" s="48">
        <v>50</v>
      </c>
      <c r="X379" s="20">
        <v>290875173.29000002</v>
      </c>
      <c r="Y379" s="20">
        <v>1370588032.2</v>
      </c>
      <c r="Z379" s="38">
        <f t="shared" si="43"/>
        <v>471.19457349958697</v>
      </c>
      <c r="AA379" s="48">
        <v>0.6</v>
      </c>
      <c r="AB379" s="49">
        <v>1</v>
      </c>
      <c r="AC379" s="50">
        <v>166.66666666666669</v>
      </c>
      <c r="AD379" s="45">
        <v>6852940161</v>
      </c>
      <c r="AE379" s="47">
        <v>22440594</v>
      </c>
      <c r="AF379" s="46">
        <v>0.32745936011099513</v>
      </c>
      <c r="AG379" s="17" t="s">
        <v>83</v>
      </c>
    </row>
    <row r="380" spans="1:33" ht="72">
      <c r="A380" s="10">
        <v>372</v>
      </c>
      <c r="B380" s="11" t="s">
        <v>399</v>
      </c>
      <c r="C380" s="11" t="s">
        <v>487</v>
      </c>
      <c r="D380" s="11" t="s">
        <v>660</v>
      </c>
      <c r="E380" s="11" t="s">
        <v>700</v>
      </c>
      <c r="F380" s="11" t="s">
        <v>896</v>
      </c>
      <c r="G380" s="11" t="s">
        <v>491</v>
      </c>
      <c r="H380" s="11">
        <v>15</v>
      </c>
      <c r="I380" s="116">
        <v>0.5</v>
      </c>
      <c r="J380" s="117">
        <v>7.2900000000000006E-2</v>
      </c>
      <c r="K380" s="117">
        <f t="shared" si="55"/>
        <v>14.580000000000002</v>
      </c>
      <c r="L380" s="18">
        <v>2173124933.0300002</v>
      </c>
      <c r="M380" s="18">
        <v>46259716.289999999</v>
      </c>
      <c r="N380" s="19">
        <v>2.1287186754375789</v>
      </c>
      <c r="O380" s="116">
        <v>2.5</v>
      </c>
      <c r="P380" s="117">
        <v>0.25</v>
      </c>
      <c r="Q380" s="118">
        <v>10</v>
      </c>
      <c r="R380" s="20">
        <v>1016831172.02</v>
      </c>
      <c r="S380" s="20">
        <v>997587189.40999997</v>
      </c>
      <c r="T380" s="21">
        <f t="shared" si="54"/>
        <v>98.107455481348921</v>
      </c>
      <c r="U380" s="81">
        <v>5</v>
      </c>
      <c r="V380" s="48">
        <v>0.1875</v>
      </c>
      <c r="W380" s="48">
        <v>3.75</v>
      </c>
      <c r="X380" s="20">
        <v>997587189.40999997</v>
      </c>
      <c r="Y380" s="20">
        <v>1014256913.66</v>
      </c>
      <c r="Z380" s="38">
        <f t="shared" si="43"/>
        <v>101.67100424173039</v>
      </c>
      <c r="AA380" s="48">
        <v>7</v>
      </c>
      <c r="AB380" s="49">
        <v>11.2</v>
      </c>
      <c r="AC380" s="50">
        <v>160</v>
      </c>
      <c r="AD380" s="45">
        <v>20730673092</v>
      </c>
      <c r="AE380" s="45">
        <v>17687711.039999999</v>
      </c>
      <c r="AF380" s="46">
        <v>8.5321450786977657E-2</v>
      </c>
      <c r="AG380" s="17" t="s">
        <v>83</v>
      </c>
    </row>
    <row r="381" spans="1:33" ht="72">
      <c r="A381" s="10">
        <v>373</v>
      </c>
      <c r="B381" s="11" t="s">
        <v>399</v>
      </c>
      <c r="C381" s="11" t="s">
        <v>487</v>
      </c>
      <c r="D381" s="11" t="s">
        <v>660</v>
      </c>
      <c r="E381" s="11" t="s">
        <v>700</v>
      </c>
      <c r="F381" s="11" t="s">
        <v>897</v>
      </c>
      <c r="G381" s="11" t="s">
        <v>492</v>
      </c>
      <c r="H381" s="11">
        <v>17</v>
      </c>
      <c r="I381" s="116">
        <v>0.5</v>
      </c>
      <c r="J381" s="117">
        <v>7.2900000000000006E-2</v>
      </c>
      <c r="K381" s="117">
        <f t="shared" si="55"/>
        <v>14.580000000000002</v>
      </c>
      <c r="L381" s="18">
        <v>2973138196.54</v>
      </c>
      <c r="M381" s="18">
        <v>46259716.289999999</v>
      </c>
      <c r="N381" s="19">
        <v>1.5559221681600575</v>
      </c>
      <c r="O381" s="116">
        <v>1.5</v>
      </c>
      <c r="P381" s="117">
        <v>0.25</v>
      </c>
      <c r="Q381" s="118">
        <v>16.666666666666664</v>
      </c>
      <c r="R381" s="20">
        <v>2258690692.7800002</v>
      </c>
      <c r="S381" s="20">
        <v>997587189.40999997</v>
      </c>
      <c r="T381" s="21">
        <f t="shared" si="54"/>
        <v>44.166613542918</v>
      </c>
      <c r="U381" s="81">
        <v>15</v>
      </c>
      <c r="V381" s="48">
        <v>0.63700000000000001</v>
      </c>
      <c r="W381" s="48">
        <v>4.246666666666667</v>
      </c>
      <c r="X381" s="20">
        <v>1277795411.75</v>
      </c>
      <c r="Y381" s="20">
        <v>1014256913.66</v>
      </c>
      <c r="Z381" s="38">
        <f t="shared" si="43"/>
        <v>79.375532603527517</v>
      </c>
      <c r="AA381" s="48">
        <v>10</v>
      </c>
      <c r="AB381" s="49">
        <v>9.75</v>
      </c>
      <c r="AC381" s="50">
        <v>97.5</v>
      </c>
      <c r="AD381" s="45">
        <v>20730673092</v>
      </c>
      <c r="AE381" s="45">
        <v>11125211.050000001</v>
      </c>
      <c r="AF381" s="46">
        <v>5.3665459874977416E-2</v>
      </c>
      <c r="AG381" s="17" t="s">
        <v>83</v>
      </c>
    </row>
    <row r="382" spans="1:33" ht="72">
      <c r="A382" s="10">
        <v>374</v>
      </c>
      <c r="B382" s="11" t="s">
        <v>399</v>
      </c>
      <c r="C382" s="11" t="s">
        <v>487</v>
      </c>
      <c r="D382" s="11" t="s">
        <v>660</v>
      </c>
      <c r="E382" s="11" t="s">
        <v>700</v>
      </c>
      <c r="F382" s="11" t="s">
        <v>898</v>
      </c>
      <c r="G382" s="11" t="s">
        <v>493</v>
      </c>
      <c r="H382" s="11">
        <v>8</v>
      </c>
      <c r="I382" s="116">
        <v>0.5</v>
      </c>
      <c r="J382" s="117">
        <v>0.125</v>
      </c>
      <c r="K382" s="117">
        <f t="shared" si="55"/>
        <v>25</v>
      </c>
      <c r="L382" s="18">
        <v>1953314236.75</v>
      </c>
      <c r="M382" s="18">
        <v>33198136</v>
      </c>
      <c r="N382" s="19">
        <v>1.699579892236712</v>
      </c>
      <c r="O382" s="116">
        <v>1.5</v>
      </c>
      <c r="P382" s="117">
        <v>0.25</v>
      </c>
      <c r="Q382" s="118">
        <v>16.666666666666664</v>
      </c>
      <c r="R382" s="20">
        <v>1136357470.6800001</v>
      </c>
      <c r="S382" s="20">
        <v>997587189.40999997</v>
      </c>
      <c r="T382" s="21">
        <f t="shared" si="54"/>
        <v>87.788148989159239</v>
      </c>
      <c r="U382" s="81">
        <v>2</v>
      </c>
      <c r="V382" s="48">
        <v>0.04</v>
      </c>
      <c r="W382" s="48">
        <v>2</v>
      </c>
      <c r="X382" s="20">
        <v>668997576.28999996</v>
      </c>
      <c r="Y382" s="20">
        <v>42683317.859999999</v>
      </c>
      <c r="Z382" s="38">
        <f t="shared" si="43"/>
        <v>6.3801902088651889</v>
      </c>
      <c r="AA382" s="48">
        <v>4</v>
      </c>
      <c r="AB382" s="49">
        <v>1.75</v>
      </c>
      <c r="AC382" s="50">
        <v>43.75</v>
      </c>
      <c r="AD382" s="45">
        <v>8077548324</v>
      </c>
      <c r="AE382" s="45">
        <v>30740127.800000001</v>
      </c>
      <c r="AF382" s="46">
        <v>0.38056259853828389</v>
      </c>
      <c r="AG382" s="17" t="s">
        <v>83</v>
      </c>
    </row>
    <row r="383" spans="1:33" ht="72">
      <c r="A383" s="10">
        <v>375</v>
      </c>
      <c r="B383" s="11" t="s">
        <v>399</v>
      </c>
      <c r="C383" s="11" t="s">
        <v>487</v>
      </c>
      <c r="D383" s="11" t="s">
        <v>660</v>
      </c>
      <c r="E383" s="11" t="s">
        <v>700</v>
      </c>
      <c r="F383" s="11" t="s">
        <v>899</v>
      </c>
      <c r="G383" s="11" t="s">
        <v>494</v>
      </c>
      <c r="H383" s="11">
        <v>60</v>
      </c>
      <c r="I383" s="116">
        <v>0.5</v>
      </c>
      <c r="J383" s="117">
        <v>0</v>
      </c>
      <c r="K383" s="117">
        <f t="shared" si="55"/>
        <v>0</v>
      </c>
      <c r="L383" s="18">
        <v>703739592.38999999</v>
      </c>
      <c r="M383" s="18">
        <v>0</v>
      </c>
      <c r="N383" s="19">
        <v>0</v>
      </c>
      <c r="O383" s="116">
        <v>5.5</v>
      </c>
      <c r="P383" s="117">
        <v>0.25</v>
      </c>
      <c r="Q383" s="118">
        <v>4.5454545454545459</v>
      </c>
      <c r="R383" s="20">
        <v>1188830163.95</v>
      </c>
      <c r="S383" s="20">
        <v>1277795411.75</v>
      </c>
      <c r="T383" s="21">
        <f t="shared" si="54"/>
        <v>107.48342786865405</v>
      </c>
      <c r="U383" s="81">
        <v>14</v>
      </c>
      <c r="V383" s="48">
        <v>0.42</v>
      </c>
      <c r="W383" s="48">
        <v>3</v>
      </c>
      <c r="X383" s="20">
        <v>1240547900.28</v>
      </c>
      <c r="Y383" s="20">
        <v>42683317.859999999</v>
      </c>
      <c r="Z383" s="38">
        <f t="shared" si="43"/>
        <v>3.4406827701184364</v>
      </c>
      <c r="AA383" s="48">
        <v>40</v>
      </c>
      <c r="AB383" s="49">
        <v>8</v>
      </c>
      <c r="AC383" s="50">
        <v>20</v>
      </c>
      <c r="AD383" s="45">
        <v>10822266144</v>
      </c>
      <c r="AE383" s="47">
        <v>68006431</v>
      </c>
      <c r="AF383" s="46">
        <v>0.62839362934817145</v>
      </c>
      <c r="AG383" s="17" t="s">
        <v>83</v>
      </c>
    </row>
    <row r="384" spans="1:33" ht="72">
      <c r="A384" s="10">
        <v>376</v>
      </c>
      <c r="B384" s="11" t="s">
        <v>399</v>
      </c>
      <c r="C384" s="11" t="s">
        <v>487</v>
      </c>
      <c r="D384" s="11" t="s">
        <v>660</v>
      </c>
      <c r="E384" s="11" t="s">
        <v>700</v>
      </c>
      <c r="F384" s="11" t="s">
        <v>900</v>
      </c>
      <c r="G384" s="11" t="s">
        <v>495</v>
      </c>
      <c r="H384" s="11">
        <v>3</v>
      </c>
      <c r="I384" s="116">
        <v>0.25</v>
      </c>
      <c r="J384" s="117">
        <v>0</v>
      </c>
      <c r="K384" s="117">
        <f t="shared" si="55"/>
        <v>0</v>
      </c>
      <c r="L384" s="18">
        <v>287392862.45999998</v>
      </c>
      <c r="M384" s="18">
        <v>0</v>
      </c>
      <c r="N384" s="19">
        <v>0</v>
      </c>
      <c r="O384" s="116">
        <v>0.25</v>
      </c>
      <c r="P384" s="117">
        <v>0.25</v>
      </c>
      <c r="Q384" s="118">
        <v>100</v>
      </c>
      <c r="R384" s="20">
        <v>552479496.32000005</v>
      </c>
      <c r="S384" s="20">
        <v>1277795411.75</v>
      </c>
      <c r="T384" s="21">
        <f t="shared" si="54"/>
        <v>231.28377075732993</v>
      </c>
      <c r="U384" s="81">
        <v>0.5</v>
      </c>
      <c r="V384" s="48">
        <v>7.4999999999999997E-3</v>
      </c>
      <c r="W384" s="48">
        <v>1.5</v>
      </c>
      <c r="X384" s="20">
        <v>406759706.06</v>
      </c>
      <c r="Y384" s="20">
        <v>42683317.859999999</v>
      </c>
      <c r="Z384" s="38">
        <f t="shared" si="43"/>
        <v>10.493497075569207</v>
      </c>
      <c r="AA384" s="48">
        <v>2</v>
      </c>
      <c r="AB384" s="49">
        <v>3</v>
      </c>
      <c r="AC384" s="50">
        <v>150</v>
      </c>
      <c r="AD384" s="45">
        <v>8077548324</v>
      </c>
      <c r="AE384" s="47">
        <v>955495.8</v>
      </c>
      <c r="AF384" s="46">
        <v>1.1829032296359433E-2</v>
      </c>
      <c r="AG384" s="17" t="s">
        <v>83</v>
      </c>
    </row>
    <row r="385" spans="1:33" ht="72">
      <c r="A385" s="10">
        <v>377</v>
      </c>
      <c r="B385" s="11" t="s">
        <v>399</v>
      </c>
      <c r="C385" s="11" t="s">
        <v>487</v>
      </c>
      <c r="D385" s="11" t="s">
        <v>660</v>
      </c>
      <c r="E385" s="11" t="s">
        <v>700</v>
      </c>
      <c r="F385" s="11" t="s">
        <v>901</v>
      </c>
      <c r="G385" s="11" t="s">
        <v>496</v>
      </c>
      <c r="H385" s="11">
        <v>2</v>
      </c>
      <c r="I385" s="116">
        <v>0.25</v>
      </c>
      <c r="J385" s="117">
        <v>0</v>
      </c>
      <c r="K385" s="117">
        <f t="shared" si="55"/>
        <v>0</v>
      </c>
      <c r="L385" s="18">
        <v>742969497.01999998</v>
      </c>
      <c r="M385" s="18">
        <v>0</v>
      </c>
      <c r="N385" s="19">
        <v>0</v>
      </c>
      <c r="O385" s="116">
        <v>0.25</v>
      </c>
      <c r="P385" s="117">
        <v>0.25</v>
      </c>
      <c r="Q385" s="118">
        <v>100</v>
      </c>
      <c r="R385" s="20">
        <v>264450499.63999999</v>
      </c>
      <c r="S385" s="20">
        <v>1277795411.75</v>
      </c>
      <c r="T385" s="21">
        <f t="shared" si="54"/>
        <v>483.18888165818555</v>
      </c>
      <c r="U385" s="81">
        <v>0.25</v>
      </c>
      <c r="V385" s="48">
        <v>3.7499999999999999E-3</v>
      </c>
      <c r="W385" s="48">
        <v>1.5</v>
      </c>
      <c r="X385" s="20">
        <v>318082502</v>
      </c>
      <c r="Y385" s="20">
        <v>42683317.859999999</v>
      </c>
      <c r="Z385" s="38">
        <f t="shared" si="43"/>
        <v>13.418945585381492</v>
      </c>
      <c r="AA385" s="48">
        <v>2</v>
      </c>
      <c r="AB385" s="49">
        <v>2</v>
      </c>
      <c r="AC385" s="50">
        <v>100</v>
      </c>
      <c r="AD385" s="45">
        <v>8077548324.0100002</v>
      </c>
      <c r="AE385" s="47">
        <v>955495.8</v>
      </c>
      <c r="AF385" s="46">
        <v>1.1829032296344787E-2</v>
      </c>
      <c r="AG385" s="17" t="s">
        <v>83</v>
      </c>
    </row>
    <row r="386" spans="1:33" ht="72">
      <c r="A386" s="10">
        <v>378</v>
      </c>
      <c r="B386" s="11" t="s">
        <v>399</v>
      </c>
      <c r="C386" s="11" t="s">
        <v>487</v>
      </c>
      <c r="D386" s="11" t="s">
        <v>660</v>
      </c>
      <c r="E386" s="11" t="s">
        <v>700</v>
      </c>
      <c r="F386" s="11" t="s">
        <v>902</v>
      </c>
      <c r="G386" s="11" t="s">
        <v>497</v>
      </c>
      <c r="H386" s="11">
        <v>14</v>
      </c>
      <c r="I386" s="116">
        <v>0.25</v>
      </c>
      <c r="J386" s="117">
        <v>3.6499999999999998E-2</v>
      </c>
      <c r="K386" s="117">
        <f t="shared" si="55"/>
        <v>14.6</v>
      </c>
      <c r="L386" s="18">
        <v>2533808425.98</v>
      </c>
      <c r="M386" s="18">
        <v>46259716.289999999</v>
      </c>
      <c r="N386" s="19">
        <v>1.8256990471609214</v>
      </c>
      <c r="O386" s="116">
        <v>2.75</v>
      </c>
      <c r="P386" s="117">
        <v>0.25</v>
      </c>
      <c r="Q386" s="118">
        <v>9.0909090909090917</v>
      </c>
      <c r="R386" s="20">
        <v>4482451691.9899998</v>
      </c>
      <c r="S386" s="20">
        <v>668997576.28999996</v>
      </c>
      <c r="T386" s="21">
        <f t="shared" si="54"/>
        <v>14.924813969227547</v>
      </c>
      <c r="U386" s="81">
        <v>3</v>
      </c>
      <c r="V386" s="48">
        <v>0.105</v>
      </c>
      <c r="W386" s="48">
        <v>3.4999999999999996</v>
      </c>
      <c r="X386" s="20">
        <v>2262000541.9699998</v>
      </c>
      <c r="Y386" s="20">
        <v>1075456913.6600001</v>
      </c>
      <c r="Z386" s="38">
        <f t="shared" si="43"/>
        <v>47.544502917022889</v>
      </c>
      <c r="AA386" s="48">
        <v>8</v>
      </c>
      <c r="AB386" s="49">
        <v>10.25</v>
      </c>
      <c r="AC386" s="50">
        <v>128.125</v>
      </c>
      <c r="AD386" s="45">
        <v>27681719346</v>
      </c>
      <c r="AE386" s="45">
        <v>30625211.050000001</v>
      </c>
      <c r="AF386" s="46">
        <v>0.11063334132973693</v>
      </c>
      <c r="AG386" s="17" t="s">
        <v>83</v>
      </c>
    </row>
    <row r="387" spans="1:33" ht="72">
      <c r="A387" s="10">
        <v>379</v>
      </c>
      <c r="B387" s="11" t="s">
        <v>399</v>
      </c>
      <c r="C387" s="11" t="s">
        <v>487</v>
      </c>
      <c r="D387" s="11" t="s">
        <v>660</v>
      </c>
      <c r="E387" s="11" t="s">
        <v>701</v>
      </c>
      <c r="F387" s="11" t="s">
        <v>903</v>
      </c>
      <c r="G387" s="11" t="s">
        <v>498</v>
      </c>
      <c r="H387" s="11">
        <v>21</v>
      </c>
      <c r="I387" s="116">
        <v>0.25</v>
      </c>
      <c r="J387" s="117">
        <v>2.86E-2</v>
      </c>
      <c r="K387" s="117">
        <f t="shared" si="55"/>
        <v>11.44</v>
      </c>
      <c r="L387" s="18">
        <v>1763361236.02</v>
      </c>
      <c r="M387" s="18">
        <v>158221828</v>
      </c>
      <c r="N387" s="19">
        <v>8.9727405121547914</v>
      </c>
      <c r="O387" s="116">
        <v>1.75</v>
      </c>
      <c r="P387" s="117">
        <v>0.25</v>
      </c>
      <c r="Q387" s="118">
        <v>14.285714285714285</v>
      </c>
      <c r="R387" s="20">
        <v>3076250238.3600001</v>
      </c>
      <c r="S387" s="20">
        <v>668997576.28999996</v>
      </c>
      <c r="T387" s="21">
        <f t="shared" si="54"/>
        <v>21.747176739648257</v>
      </c>
      <c r="U387" s="81">
        <v>9</v>
      </c>
      <c r="V387" s="48">
        <v>0.94499999999999995</v>
      </c>
      <c r="W387" s="48">
        <v>10.5</v>
      </c>
      <c r="X387" s="20">
        <v>2340263256</v>
      </c>
      <c r="Y387" s="20">
        <v>111562497.33</v>
      </c>
      <c r="Z387" s="38">
        <f t="shared" si="43"/>
        <v>4.7670917809769691</v>
      </c>
      <c r="AA387" s="48">
        <v>10</v>
      </c>
      <c r="AB387" s="49">
        <v>18.899999999999999</v>
      </c>
      <c r="AC387" s="50">
        <v>189</v>
      </c>
      <c r="AD387" s="45">
        <v>8178689657</v>
      </c>
      <c r="AE387" s="45">
        <v>48468029.414999999</v>
      </c>
      <c r="AF387" s="46">
        <v>0.59261362697039188</v>
      </c>
      <c r="AG387" s="17" t="s">
        <v>83</v>
      </c>
    </row>
    <row r="388" spans="1:33" ht="72">
      <c r="A388" s="10">
        <v>380</v>
      </c>
      <c r="B388" s="11" t="s">
        <v>399</v>
      </c>
      <c r="C388" s="11" t="s">
        <v>487</v>
      </c>
      <c r="D388" s="11" t="s">
        <v>660</v>
      </c>
      <c r="E388" s="11" t="s">
        <v>701</v>
      </c>
      <c r="F388" s="11" t="s">
        <v>904</v>
      </c>
      <c r="G388" s="11" t="s">
        <v>499</v>
      </c>
      <c r="H388" s="11">
        <v>100</v>
      </c>
      <c r="I388" s="116">
        <v>0.25</v>
      </c>
      <c r="J388" s="117">
        <v>3.125E-2</v>
      </c>
      <c r="K388" s="117">
        <f t="shared" si="55"/>
        <v>12.5</v>
      </c>
      <c r="L388" s="18">
        <v>1259543738.55</v>
      </c>
      <c r="M388" s="18">
        <v>123221829</v>
      </c>
      <c r="N388" s="19">
        <v>9.7830528014735147</v>
      </c>
      <c r="O388" s="116">
        <v>1.75</v>
      </c>
      <c r="P388" s="117">
        <v>0.25</v>
      </c>
      <c r="Q388" s="118">
        <v>14.285714285714285</v>
      </c>
      <c r="R388" s="20">
        <v>2197321597.3600001</v>
      </c>
      <c r="S388" s="20">
        <v>1240547900.28</v>
      </c>
      <c r="T388" s="21">
        <f t="shared" si="54"/>
        <v>56.45727515582935</v>
      </c>
      <c r="U388" s="81">
        <v>4</v>
      </c>
      <c r="V388" s="48">
        <v>0.15</v>
      </c>
      <c r="W388" s="48">
        <v>3.75</v>
      </c>
      <c r="X388" s="20">
        <v>1662086629.3399999</v>
      </c>
      <c r="Y388" s="20">
        <v>60978505.100000001</v>
      </c>
      <c r="Z388" s="38">
        <f t="shared" si="43"/>
        <v>3.6687922292121455</v>
      </c>
      <c r="AA388" s="48">
        <v>9</v>
      </c>
      <c r="AB388" s="49">
        <v>15</v>
      </c>
      <c r="AC388" s="50">
        <v>166.66666666666669</v>
      </c>
      <c r="AD388" s="45">
        <v>2987946750</v>
      </c>
      <c r="AE388" s="45">
        <v>19464935.625</v>
      </c>
      <c r="AF388" s="46">
        <v>0.65144854489123682</v>
      </c>
      <c r="AG388" s="17" t="s">
        <v>83</v>
      </c>
    </row>
    <row r="389" spans="1:33" ht="72">
      <c r="A389" s="10">
        <v>381</v>
      </c>
      <c r="B389" s="11" t="s">
        <v>399</v>
      </c>
      <c r="C389" s="11" t="s">
        <v>487</v>
      </c>
      <c r="D389" s="11" t="s">
        <v>660</v>
      </c>
      <c r="E389" s="11" t="s">
        <v>701</v>
      </c>
      <c r="F389" s="11" t="s">
        <v>904</v>
      </c>
      <c r="G389" s="11" t="s">
        <v>500</v>
      </c>
      <c r="H389" s="11">
        <v>15</v>
      </c>
      <c r="I389" s="116">
        <v>0</v>
      </c>
      <c r="J389" s="117">
        <v>0</v>
      </c>
      <c r="K389" s="117">
        <v>0</v>
      </c>
      <c r="L389" s="18">
        <v>0</v>
      </c>
      <c r="M389" s="18">
        <v>123221829</v>
      </c>
      <c r="N389" s="26">
        <v>0</v>
      </c>
      <c r="O389" s="116">
        <v>7.5</v>
      </c>
      <c r="P389" s="117">
        <v>0.25</v>
      </c>
      <c r="Q389" s="118">
        <v>3.3333333333333335</v>
      </c>
      <c r="R389" s="20">
        <v>444191668.31999999</v>
      </c>
      <c r="S389" s="20">
        <v>406759706.06</v>
      </c>
      <c r="T389" s="21">
        <f t="shared" si="54"/>
        <v>91.57301567551383</v>
      </c>
      <c r="U389" s="81">
        <v>7.5</v>
      </c>
      <c r="V389" s="48">
        <v>0.28125</v>
      </c>
      <c r="W389" s="48">
        <v>3.75</v>
      </c>
      <c r="X389" s="20">
        <v>48351666.530000001</v>
      </c>
      <c r="Y389" s="20">
        <v>60978505.100000001</v>
      </c>
      <c r="Z389" s="38">
        <f t="shared" si="43"/>
        <v>126.11458813351474</v>
      </c>
      <c r="AA389" s="48">
        <v>9</v>
      </c>
      <c r="AB389" s="49">
        <v>15</v>
      </c>
      <c r="AC389" s="50">
        <v>166.66666666666669</v>
      </c>
      <c r="AD389" s="45">
        <v>2987946751</v>
      </c>
      <c r="AE389" s="45">
        <v>19464935.625</v>
      </c>
      <c r="AF389" s="46">
        <v>0.65144854467321123</v>
      </c>
      <c r="AG389" s="17" t="s">
        <v>83</v>
      </c>
    </row>
    <row r="390" spans="1:33" ht="72">
      <c r="A390" s="10">
        <v>382</v>
      </c>
      <c r="B390" s="11" t="s">
        <v>399</v>
      </c>
      <c r="C390" s="11" t="s">
        <v>487</v>
      </c>
      <c r="D390" s="11" t="s">
        <v>660</v>
      </c>
      <c r="E390" s="11" t="s">
        <v>701</v>
      </c>
      <c r="F390" s="11" t="s">
        <v>904</v>
      </c>
      <c r="G390" s="11" t="s">
        <v>501</v>
      </c>
      <c r="H390" s="11">
        <v>15</v>
      </c>
      <c r="I390" s="116">
        <v>0</v>
      </c>
      <c r="J390" s="117">
        <v>0</v>
      </c>
      <c r="K390" s="117">
        <v>0</v>
      </c>
      <c r="L390" s="18">
        <v>0</v>
      </c>
      <c r="M390" s="18">
        <v>123221829</v>
      </c>
      <c r="N390" s="26">
        <v>0</v>
      </c>
      <c r="O390" s="116">
        <v>0.1</v>
      </c>
      <c r="P390" s="117">
        <v>0.25</v>
      </c>
      <c r="Q390" s="118">
        <v>250</v>
      </c>
      <c r="R390" s="20">
        <v>454191668.31999999</v>
      </c>
      <c r="S390" s="20">
        <v>318082502</v>
      </c>
      <c r="T390" s="21">
        <f t="shared" si="54"/>
        <v>70.032658938141395</v>
      </c>
      <c r="U390" s="81">
        <v>0.1</v>
      </c>
      <c r="V390" s="48">
        <v>3.7499999999999999E-3</v>
      </c>
      <c r="W390" s="48">
        <v>3.75</v>
      </c>
      <c r="X390" s="20">
        <v>48351667</v>
      </c>
      <c r="Y390" s="20">
        <v>60978505.100000001</v>
      </c>
      <c r="Z390" s="38">
        <f t="shared" si="43"/>
        <v>126.11458690762409</v>
      </c>
      <c r="AA390" s="48">
        <v>9</v>
      </c>
      <c r="AB390" s="49">
        <v>15</v>
      </c>
      <c r="AC390" s="50">
        <v>166.66666666666669</v>
      </c>
      <c r="AD390" s="45">
        <v>2987946752</v>
      </c>
      <c r="AE390" s="45">
        <v>19464935.625</v>
      </c>
      <c r="AF390" s="46">
        <v>0.65144854445518574</v>
      </c>
      <c r="AG390" s="17" t="s">
        <v>83</v>
      </c>
    </row>
    <row r="391" spans="1:33" ht="72">
      <c r="A391" s="10">
        <v>383</v>
      </c>
      <c r="B391" s="11" t="s">
        <v>399</v>
      </c>
      <c r="C391" s="11" t="s">
        <v>487</v>
      </c>
      <c r="D391" s="11" t="s">
        <v>660</v>
      </c>
      <c r="E391" s="11" t="s">
        <v>701</v>
      </c>
      <c r="F391" s="11" t="s">
        <v>905</v>
      </c>
      <c r="G391" s="11" t="s">
        <v>502</v>
      </c>
      <c r="H391" s="11">
        <v>1</v>
      </c>
      <c r="I391" s="116">
        <v>0</v>
      </c>
      <c r="J391" s="117">
        <v>0</v>
      </c>
      <c r="K391" s="117">
        <v>0</v>
      </c>
      <c r="L391" s="18">
        <v>0</v>
      </c>
      <c r="M391" s="18">
        <v>123221829</v>
      </c>
      <c r="N391" s="26">
        <v>0</v>
      </c>
      <c r="O391" s="116">
        <v>0.2</v>
      </c>
      <c r="P391" s="117">
        <v>0.25</v>
      </c>
      <c r="Q391" s="118">
        <v>125</v>
      </c>
      <c r="R391" s="20">
        <v>454191668.31999999</v>
      </c>
      <c r="S391" s="20">
        <v>318082502</v>
      </c>
      <c r="T391" s="21">
        <f t="shared" si="54"/>
        <v>70.032658938141395</v>
      </c>
      <c r="U391" s="81">
        <v>0.3</v>
      </c>
      <c r="V391" s="48">
        <v>1.5E-3</v>
      </c>
      <c r="W391" s="48">
        <v>0.5</v>
      </c>
      <c r="X391" s="20">
        <v>48351667</v>
      </c>
      <c r="Y391" s="20">
        <v>60978505.100000001</v>
      </c>
      <c r="Z391" s="38">
        <f t="shared" si="43"/>
        <v>126.11458690762409</v>
      </c>
      <c r="AA391" s="48">
        <v>1</v>
      </c>
      <c r="AB391" s="49">
        <v>1</v>
      </c>
      <c r="AC391" s="50">
        <v>100</v>
      </c>
      <c r="AD391" s="45">
        <v>2987946753</v>
      </c>
      <c r="AE391" s="47">
        <v>19464935.625</v>
      </c>
      <c r="AF391" s="46">
        <v>0.65144854423716037</v>
      </c>
      <c r="AG391" s="17" t="s">
        <v>83</v>
      </c>
    </row>
    <row r="392" spans="1:33" ht="72">
      <c r="A392" s="10">
        <v>384</v>
      </c>
      <c r="B392" s="11" t="s">
        <v>399</v>
      </c>
      <c r="C392" s="11" t="s">
        <v>487</v>
      </c>
      <c r="D392" s="11" t="s">
        <v>660</v>
      </c>
      <c r="E392" s="11" t="s">
        <v>701</v>
      </c>
      <c r="F392" s="11" t="s">
        <v>905</v>
      </c>
      <c r="G392" s="11" t="s">
        <v>503</v>
      </c>
      <c r="H392" s="11">
        <v>1</v>
      </c>
      <c r="I392" s="116">
        <v>0.1</v>
      </c>
      <c r="J392" s="117">
        <v>1.2500000000000001E-2</v>
      </c>
      <c r="K392" s="117">
        <f t="shared" ref="K392:K393" si="56">SUM(J392/I392*100)</f>
        <v>12.5</v>
      </c>
      <c r="L392" s="18">
        <v>6282645</v>
      </c>
      <c r="M392" s="18">
        <v>123221829</v>
      </c>
      <c r="N392" s="19">
        <v>1961.3049758501397</v>
      </c>
      <c r="O392" s="116">
        <v>0.1</v>
      </c>
      <c r="P392" s="117">
        <v>0.25</v>
      </c>
      <c r="Q392" s="118">
        <v>250</v>
      </c>
      <c r="R392" s="20">
        <v>370676055</v>
      </c>
      <c r="S392" s="20">
        <v>318082502</v>
      </c>
      <c r="T392" s="21">
        <f t="shared" si="54"/>
        <v>85.811451187479591</v>
      </c>
      <c r="U392" s="81">
        <v>0.3</v>
      </c>
      <c r="V392" s="48">
        <v>1.5E-3</v>
      </c>
      <c r="W392" s="48">
        <v>0.5</v>
      </c>
      <c r="X392" s="20">
        <v>31413225</v>
      </c>
      <c r="Y392" s="20">
        <v>60978505.100000001</v>
      </c>
      <c r="Z392" s="38">
        <f t="shared" si="43"/>
        <v>194.11730282389027</v>
      </c>
      <c r="AA392" s="48">
        <v>1</v>
      </c>
      <c r="AB392" s="49">
        <v>1</v>
      </c>
      <c r="AC392" s="50">
        <v>100</v>
      </c>
      <c r="AD392" s="45">
        <v>2987946754</v>
      </c>
      <c r="AE392" s="45">
        <v>19464935.625</v>
      </c>
      <c r="AF392" s="46">
        <v>0.65144854401913477</v>
      </c>
      <c r="AG392" s="17" t="s">
        <v>83</v>
      </c>
    </row>
    <row r="393" spans="1:33" ht="72">
      <c r="A393" s="10">
        <v>385</v>
      </c>
      <c r="B393" s="11" t="s">
        <v>399</v>
      </c>
      <c r="C393" s="11" t="s">
        <v>487</v>
      </c>
      <c r="D393" s="11" t="s">
        <v>660</v>
      </c>
      <c r="E393" s="11" t="s">
        <v>701</v>
      </c>
      <c r="F393" s="11" t="s">
        <v>906</v>
      </c>
      <c r="G393" s="11" t="s">
        <v>504</v>
      </c>
      <c r="H393" s="11">
        <v>3</v>
      </c>
      <c r="I393" s="116">
        <v>0.25</v>
      </c>
      <c r="J393" s="117">
        <v>0</v>
      </c>
      <c r="K393" s="117">
        <f t="shared" si="56"/>
        <v>0</v>
      </c>
      <c r="L393" s="18">
        <v>6282645</v>
      </c>
      <c r="M393" s="18">
        <v>0</v>
      </c>
      <c r="N393" s="19">
        <v>0</v>
      </c>
      <c r="O393" s="116">
        <v>0.25</v>
      </c>
      <c r="P393" s="117">
        <v>0.25</v>
      </c>
      <c r="Q393" s="118">
        <v>100</v>
      </c>
      <c r="R393" s="20">
        <v>370676055</v>
      </c>
      <c r="S393" s="20">
        <v>318082502</v>
      </c>
      <c r="T393" s="21">
        <f t="shared" si="54"/>
        <v>85.811451187479591</v>
      </c>
      <c r="U393" s="81">
        <v>0.5</v>
      </c>
      <c r="V393" s="48">
        <v>7.4999999999999997E-3</v>
      </c>
      <c r="W393" s="48">
        <v>1.5</v>
      </c>
      <c r="X393" s="20">
        <v>31413225</v>
      </c>
      <c r="Y393" s="20">
        <v>36486822</v>
      </c>
      <c r="Z393" s="38">
        <f t="shared" si="43"/>
        <v>116.15114971480961</v>
      </c>
      <c r="AA393" s="48">
        <v>2</v>
      </c>
      <c r="AB393" s="49">
        <v>3</v>
      </c>
      <c r="AC393" s="50">
        <v>150</v>
      </c>
      <c r="AD393" s="45">
        <v>9295465386</v>
      </c>
      <c r="AE393" s="45">
        <v>19464935.625</v>
      </c>
      <c r="AF393" s="46">
        <v>0.20940248623072008</v>
      </c>
      <c r="AG393" s="17" t="s">
        <v>83</v>
      </c>
    </row>
    <row r="394" spans="1:33" ht="72">
      <c r="A394" s="10">
        <v>386</v>
      </c>
      <c r="B394" s="11" t="s">
        <v>399</v>
      </c>
      <c r="C394" s="11" t="s">
        <v>487</v>
      </c>
      <c r="D394" s="11" t="s">
        <v>660</v>
      </c>
      <c r="E394" s="11" t="s">
        <v>701</v>
      </c>
      <c r="F394" s="11" t="s">
        <v>907</v>
      </c>
      <c r="G394" s="11" t="s">
        <v>505</v>
      </c>
      <c r="H394" s="11">
        <v>53</v>
      </c>
      <c r="I394" s="116">
        <v>0</v>
      </c>
      <c r="J394" s="117">
        <v>0</v>
      </c>
      <c r="K394" s="117">
        <v>0</v>
      </c>
      <c r="L394" s="18">
        <v>0</v>
      </c>
      <c r="M394" s="18">
        <v>158221828</v>
      </c>
      <c r="N394" s="26">
        <v>0</v>
      </c>
      <c r="O394" s="116">
        <v>0.5</v>
      </c>
      <c r="P394" s="117">
        <v>0.25</v>
      </c>
      <c r="Q394" s="118">
        <v>50</v>
      </c>
      <c r="R394" s="20">
        <v>875846909.13999999</v>
      </c>
      <c r="S394" s="20">
        <v>2262000541.9699998</v>
      </c>
      <c r="T394" s="21">
        <f t="shared" si="54"/>
        <v>258.26437455731542</v>
      </c>
      <c r="U394" s="81">
        <v>10.5</v>
      </c>
      <c r="V394" s="48">
        <v>2.7825000000000002</v>
      </c>
      <c r="W394" s="48">
        <v>26.5</v>
      </c>
      <c r="X394" s="20">
        <v>3804355533</v>
      </c>
      <c r="Y394" s="20">
        <v>209027824.44</v>
      </c>
      <c r="Z394" s="38">
        <f t="shared" ref="Z394:Z457" si="57">SUM(Y394/X394*100)</f>
        <v>5.4944345402746038</v>
      </c>
      <c r="AA394" s="48">
        <v>42</v>
      </c>
      <c r="AB394" s="49">
        <v>34.299999999999997</v>
      </c>
      <c r="AC394" s="50">
        <v>81.666666666666671</v>
      </c>
      <c r="AD394" s="45">
        <v>20462101793</v>
      </c>
      <c r="AE394" s="45">
        <v>48468029.414999999</v>
      </c>
      <c r="AF394" s="46">
        <v>0.2368673067181237</v>
      </c>
      <c r="AG394" s="17" t="s">
        <v>83</v>
      </c>
    </row>
    <row r="395" spans="1:33" ht="72">
      <c r="A395" s="10">
        <v>387</v>
      </c>
      <c r="B395" s="11" t="s">
        <v>399</v>
      </c>
      <c r="C395" s="11" t="s">
        <v>487</v>
      </c>
      <c r="D395" s="11" t="s">
        <v>660</v>
      </c>
      <c r="E395" s="11" t="s">
        <v>701</v>
      </c>
      <c r="F395" s="11" t="s">
        <v>907</v>
      </c>
      <c r="G395" s="11" t="s">
        <v>506</v>
      </c>
      <c r="H395" s="11">
        <v>1</v>
      </c>
      <c r="I395" s="116">
        <v>0.1</v>
      </c>
      <c r="J395" s="117">
        <v>1.2500000000000001E-2</v>
      </c>
      <c r="K395" s="117">
        <f t="shared" ref="K395:K398" si="58">SUM(J395/I395*100)</f>
        <v>12.5</v>
      </c>
      <c r="L395" s="18">
        <v>5133682.57</v>
      </c>
      <c r="M395" s="18">
        <v>123221829</v>
      </c>
      <c r="N395" s="19">
        <v>2400.2619429584247</v>
      </c>
      <c r="O395" s="116">
        <v>0.1</v>
      </c>
      <c r="P395" s="117">
        <v>0.25</v>
      </c>
      <c r="Q395" s="118">
        <v>250</v>
      </c>
      <c r="R395" s="20">
        <v>8481736.4199999999</v>
      </c>
      <c r="S395" s="20">
        <v>2340263256</v>
      </c>
      <c r="T395" s="21">
        <f t="shared" si="54"/>
        <v>27591.794181220266</v>
      </c>
      <c r="U395" s="81">
        <v>0.3</v>
      </c>
      <c r="V395" s="48">
        <v>1.5E-3</v>
      </c>
      <c r="W395" s="48">
        <v>0.5</v>
      </c>
      <c r="X395" s="20">
        <v>7812125.6500000004</v>
      </c>
      <c r="Y395" s="20">
        <v>60978505.100000001</v>
      </c>
      <c r="Z395" s="38">
        <f t="shared" si="57"/>
        <v>780.56226732605103</v>
      </c>
      <c r="AA395" s="48">
        <v>1</v>
      </c>
      <c r="AB395" s="49">
        <v>0.8</v>
      </c>
      <c r="AC395" s="50">
        <v>80</v>
      </c>
      <c r="AD395" s="45">
        <v>2987946750</v>
      </c>
      <c r="AE395" s="45">
        <v>6562499.9900000002</v>
      </c>
      <c r="AF395" s="46">
        <v>0.21963242785367579</v>
      </c>
      <c r="AG395" s="17" t="s">
        <v>83</v>
      </c>
    </row>
    <row r="396" spans="1:33" ht="72">
      <c r="A396" s="10">
        <v>388</v>
      </c>
      <c r="B396" s="11" t="s">
        <v>399</v>
      </c>
      <c r="C396" s="11" t="s">
        <v>487</v>
      </c>
      <c r="D396" s="11" t="s">
        <v>660</v>
      </c>
      <c r="E396" s="11" t="s">
        <v>701</v>
      </c>
      <c r="F396" s="11" t="s">
        <v>908</v>
      </c>
      <c r="G396" s="11" t="s">
        <v>507</v>
      </c>
      <c r="H396" s="11">
        <v>1</v>
      </c>
      <c r="I396" s="116">
        <v>0.1</v>
      </c>
      <c r="J396" s="117">
        <v>0</v>
      </c>
      <c r="K396" s="117">
        <f t="shared" si="58"/>
        <v>0</v>
      </c>
      <c r="L396" s="18">
        <v>5133682.57</v>
      </c>
      <c r="M396" s="18">
        <v>0</v>
      </c>
      <c r="N396" s="19">
        <v>0</v>
      </c>
      <c r="O396" s="116">
        <v>0.1</v>
      </c>
      <c r="P396" s="117">
        <v>0.25</v>
      </c>
      <c r="Q396" s="118">
        <v>250</v>
      </c>
      <c r="R396" s="20">
        <v>8481736.4199999999</v>
      </c>
      <c r="S396" s="20">
        <v>2340263256</v>
      </c>
      <c r="T396" s="21">
        <f t="shared" si="54"/>
        <v>27591.794181220266</v>
      </c>
      <c r="U396" s="81">
        <v>0.3</v>
      </c>
      <c r="V396" s="48">
        <v>1.5E-3</v>
      </c>
      <c r="W396" s="48">
        <v>0.5</v>
      </c>
      <c r="X396" s="20">
        <v>7812126</v>
      </c>
      <c r="Y396" s="20">
        <v>36486822</v>
      </c>
      <c r="Z396" s="38">
        <f t="shared" si="57"/>
        <v>467.05368039378783</v>
      </c>
      <c r="AA396" s="48">
        <v>1</v>
      </c>
      <c r="AB396" s="49">
        <v>0.9</v>
      </c>
      <c r="AC396" s="50">
        <v>90</v>
      </c>
      <c r="AD396" s="45">
        <v>9295465386</v>
      </c>
      <c r="AE396" s="45">
        <v>22440594</v>
      </c>
      <c r="AF396" s="46">
        <v>0.24141442163614549</v>
      </c>
      <c r="AG396" s="17" t="s">
        <v>83</v>
      </c>
    </row>
    <row r="397" spans="1:33" ht="72">
      <c r="A397" s="10">
        <v>389</v>
      </c>
      <c r="B397" s="11" t="s">
        <v>399</v>
      </c>
      <c r="C397" s="11" t="s">
        <v>487</v>
      </c>
      <c r="D397" s="11" t="s">
        <v>660</v>
      </c>
      <c r="E397" s="11" t="s">
        <v>701</v>
      </c>
      <c r="F397" s="11" t="s">
        <v>909</v>
      </c>
      <c r="G397" s="11" t="s">
        <v>508</v>
      </c>
      <c r="H397" s="11">
        <v>1</v>
      </c>
      <c r="I397" s="116">
        <v>0.1</v>
      </c>
      <c r="J397" s="117">
        <v>0</v>
      </c>
      <c r="K397" s="117">
        <f t="shared" si="58"/>
        <v>0</v>
      </c>
      <c r="L397" s="18">
        <v>937549120</v>
      </c>
      <c r="M397" s="18">
        <v>0</v>
      </c>
      <c r="N397" s="19">
        <v>0</v>
      </c>
      <c r="O397" s="116">
        <v>0.1</v>
      </c>
      <c r="P397" s="117">
        <v>0.25</v>
      </c>
      <c r="Q397" s="118">
        <v>250</v>
      </c>
      <c r="R397" s="20">
        <v>743573440</v>
      </c>
      <c r="S397" s="20">
        <v>2340263256</v>
      </c>
      <c r="T397" s="21">
        <f t="shared" si="54"/>
        <v>314.7319592265157</v>
      </c>
      <c r="U397" s="81">
        <v>0.3</v>
      </c>
      <c r="V397" s="48">
        <v>1.5E-3</v>
      </c>
      <c r="W397" s="48">
        <v>0.5</v>
      </c>
      <c r="X397" s="20">
        <v>840561280</v>
      </c>
      <c r="Y397" s="20">
        <v>36486822</v>
      </c>
      <c r="Z397" s="38">
        <f t="shared" si="57"/>
        <v>4.3407688253258589</v>
      </c>
      <c r="AA397" s="48">
        <v>1</v>
      </c>
      <c r="AB397" s="49">
        <v>0.5</v>
      </c>
      <c r="AC397" s="50">
        <v>50</v>
      </c>
      <c r="AD397" s="45">
        <v>9295465386</v>
      </c>
      <c r="AE397" s="45">
        <v>22440594</v>
      </c>
      <c r="AF397" s="46">
        <v>0.24141442163614549</v>
      </c>
      <c r="AG397" s="17" t="s">
        <v>83</v>
      </c>
    </row>
    <row r="398" spans="1:33" ht="72">
      <c r="A398" s="10">
        <v>390</v>
      </c>
      <c r="B398" s="11" t="s">
        <v>399</v>
      </c>
      <c r="C398" s="11" t="s">
        <v>487</v>
      </c>
      <c r="D398" s="11" t="s">
        <v>660</v>
      </c>
      <c r="E398" s="11" t="s">
        <v>701</v>
      </c>
      <c r="F398" s="11" t="s">
        <v>910</v>
      </c>
      <c r="G398" s="11" t="s">
        <v>509</v>
      </c>
      <c r="H398" s="11">
        <v>2</v>
      </c>
      <c r="I398" s="116">
        <v>2</v>
      </c>
      <c r="J398" s="117">
        <v>0.66666666666666663</v>
      </c>
      <c r="K398" s="136">
        <f t="shared" si="58"/>
        <v>33.333333333333329</v>
      </c>
      <c r="L398" s="18">
        <v>5587728101.8800001</v>
      </c>
      <c r="M398" s="18">
        <v>143000000</v>
      </c>
      <c r="N398" s="19">
        <v>2.5591796413982171</v>
      </c>
      <c r="O398" s="116">
        <v>0</v>
      </c>
      <c r="P398" s="117">
        <v>0.25</v>
      </c>
      <c r="Q398" s="118">
        <v>0</v>
      </c>
      <c r="R398" s="20">
        <v>0</v>
      </c>
      <c r="S398" s="20">
        <v>1662086629.3399999</v>
      </c>
      <c r="T398" s="27">
        <v>0</v>
      </c>
      <c r="U398" s="81">
        <v>0</v>
      </c>
      <c r="V398" s="48">
        <v>0.02</v>
      </c>
      <c r="W398" s="48">
        <v>0</v>
      </c>
      <c r="X398" s="20">
        <v>0</v>
      </c>
      <c r="Y398" s="20">
        <v>111562497.33</v>
      </c>
      <c r="Z398" s="38">
        <v>0</v>
      </c>
      <c r="AA398" s="48">
        <v>1</v>
      </c>
      <c r="AB398" s="49">
        <v>1.6</v>
      </c>
      <c r="AC398" s="50">
        <v>160</v>
      </c>
      <c r="AD398" s="45">
        <v>9295465386</v>
      </c>
      <c r="AE398" s="45">
        <v>6562499.9900000002</v>
      </c>
      <c r="AF398" s="46">
        <v>7.0598939563411761E-2</v>
      </c>
      <c r="AG398" s="17" t="s">
        <v>83</v>
      </c>
    </row>
    <row r="399" spans="1:33" ht="72">
      <c r="A399" s="10">
        <v>391</v>
      </c>
      <c r="B399" s="11" t="s">
        <v>399</v>
      </c>
      <c r="C399" s="11" t="s">
        <v>487</v>
      </c>
      <c r="D399" s="11" t="s">
        <v>660</v>
      </c>
      <c r="E399" s="11" t="s">
        <v>702</v>
      </c>
      <c r="F399" s="11" t="s">
        <v>911</v>
      </c>
      <c r="G399" s="11" t="s">
        <v>510</v>
      </c>
      <c r="H399" s="11">
        <v>1</v>
      </c>
      <c r="I399" s="116">
        <v>0</v>
      </c>
      <c r="J399" s="117">
        <v>0</v>
      </c>
      <c r="K399" s="117">
        <v>0</v>
      </c>
      <c r="L399" s="18">
        <v>0</v>
      </c>
      <c r="M399" s="18">
        <v>0</v>
      </c>
      <c r="N399" s="19">
        <v>0</v>
      </c>
      <c r="O399" s="116">
        <v>0.1</v>
      </c>
      <c r="P399" s="117">
        <v>0.25</v>
      </c>
      <c r="Q399" s="118">
        <v>250</v>
      </c>
      <c r="R399" s="20">
        <v>309802275</v>
      </c>
      <c r="S399" s="20">
        <v>48351666.530000001</v>
      </c>
      <c r="T399" s="21">
        <f t="shared" ref="T399:T404" si="59">(S399*100)/R399</f>
        <v>15.607266450835457</v>
      </c>
      <c r="U399" s="81">
        <v>0.9</v>
      </c>
      <c r="V399" s="48">
        <v>4.5000000000000005E-3</v>
      </c>
      <c r="W399" s="48">
        <v>0.5</v>
      </c>
      <c r="X399" s="20">
        <v>309802275</v>
      </c>
      <c r="Y399" s="20">
        <v>61200000</v>
      </c>
      <c r="Z399" s="38">
        <f t="shared" si="57"/>
        <v>19.754535372601765</v>
      </c>
      <c r="AA399" s="48">
        <v>1</v>
      </c>
      <c r="AB399" s="49">
        <v>0.04</v>
      </c>
      <c r="AC399" s="50">
        <v>4</v>
      </c>
      <c r="AD399" s="45">
        <v>6951046254</v>
      </c>
      <c r="AE399" s="45">
        <v>68006431</v>
      </c>
      <c r="AF399" s="46">
        <v>0.97836251572726196</v>
      </c>
      <c r="AG399" s="17" t="s">
        <v>83</v>
      </c>
    </row>
    <row r="400" spans="1:33" ht="72">
      <c r="A400" s="10">
        <v>392</v>
      </c>
      <c r="B400" s="11" t="s">
        <v>399</v>
      </c>
      <c r="C400" s="11" t="s">
        <v>487</v>
      </c>
      <c r="D400" s="11" t="s">
        <v>660</v>
      </c>
      <c r="E400" s="11" t="s">
        <v>702</v>
      </c>
      <c r="F400" s="11" t="s">
        <v>912</v>
      </c>
      <c r="G400" s="11" t="s">
        <v>511</v>
      </c>
      <c r="H400" s="11">
        <v>1</v>
      </c>
      <c r="I400" s="116">
        <v>0</v>
      </c>
      <c r="J400" s="117">
        <v>0</v>
      </c>
      <c r="K400" s="117">
        <v>0</v>
      </c>
      <c r="L400" s="18">
        <v>0</v>
      </c>
      <c r="M400" s="18">
        <v>0</v>
      </c>
      <c r="N400" s="19">
        <v>0</v>
      </c>
      <c r="O400" s="116">
        <v>0.1</v>
      </c>
      <c r="P400" s="117">
        <v>0.25</v>
      </c>
      <c r="Q400" s="118">
        <v>250</v>
      </c>
      <c r="R400" s="20">
        <v>746972964</v>
      </c>
      <c r="S400" s="20">
        <v>48351667</v>
      </c>
      <c r="T400" s="21">
        <f t="shared" si="59"/>
        <v>6.47301432987339</v>
      </c>
      <c r="U400" s="81">
        <v>0.4</v>
      </c>
      <c r="V400" s="48">
        <v>2E-3</v>
      </c>
      <c r="W400" s="48">
        <v>0.5</v>
      </c>
      <c r="X400" s="20">
        <v>773810316</v>
      </c>
      <c r="Y400" s="20">
        <v>61200000</v>
      </c>
      <c r="Z400" s="38">
        <f t="shared" si="57"/>
        <v>7.9089149801409482</v>
      </c>
      <c r="AA400" s="48">
        <v>1</v>
      </c>
      <c r="AB400" s="49">
        <v>1</v>
      </c>
      <c r="AC400" s="50">
        <v>100</v>
      </c>
      <c r="AD400" s="45">
        <v>6951046254</v>
      </c>
      <c r="AE400" s="45">
        <v>19500000</v>
      </c>
      <c r="AF400" s="46">
        <v>0.2805333080437879</v>
      </c>
      <c r="AG400" s="17" t="s">
        <v>83</v>
      </c>
    </row>
    <row r="401" spans="1:33" ht="72">
      <c r="A401" s="10">
        <v>393</v>
      </c>
      <c r="B401" s="11" t="s">
        <v>399</v>
      </c>
      <c r="C401" s="11" t="s">
        <v>487</v>
      </c>
      <c r="D401" s="11" t="s">
        <v>660</v>
      </c>
      <c r="E401" s="11" t="s">
        <v>702</v>
      </c>
      <c r="F401" s="11" t="s">
        <v>913</v>
      </c>
      <c r="G401" s="11" t="s">
        <v>512</v>
      </c>
      <c r="H401" s="11">
        <v>1200</v>
      </c>
      <c r="I401" s="116">
        <v>0</v>
      </c>
      <c r="J401" s="117">
        <v>0</v>
      </c>
      <c r="K401" s="117">
        <v>0</v>
      </c>
      <c r="L401" s="18">
        <v>0</v>
      </c>
      <c r="M401" s="18">
        <v>0</v>
      </c>
      <c r="N401" s="19">
        <v>0</v>
      </c>
      <c r="O401" s="116">
        <v>100</v>
      </c>
      <c r="P401" s="117">
        <v>0.25</v>
      </c>
      <c r="Q401" s="118">
        <v>0.25</v>
      </c>
      <c r="R401" s="20">
        <v>273000000</v>
      </c>
      <c r="S401" s="20">
        <v>48351667</v>
      </c>
      <c r="T401" s="21">
        <f t="shared" si="59"/>
        <v>17.711233333333332</v>
      </c>
      <c r="U401" s="81">
        <v>100</v>
      </c>
      <c r="V401" s="48">
        <v>0.5</v>
      </c>
      <c r="W401" s="48">
        <v>0.5</v>
      </c>
      <c r="X401" s="20">
        <v>159000000</v>
      </c>
      <c r="Y401" s="20">
        <v>61200000</v>
      </c>
      <c r="Z401" s="38">
        <f t="shared" si="57"/>
        <v>38.490566037735853</v>
      </c>
      <c r="AA401" s="48">
        <v>1000</v>
      </c>
      <c r="AB401" s="49">
        <v>1200</v>
      </c>
      <c r="AC401" s="50">
        <v>120</v>
      </c>
      <c r="AD401" s="45">
        <v>6951046254</v>
      </c>
      <c r="AE401" s="45">
        <v>1870181.25</v>
      </c>
      <c r="AF401" s="46">
        <v>2.6905032446357249E-2</v>
      </c>
      <c r="AG401" s="17" t="s">
        <v>83</v>
      </c>
    </row>
    <row r="402" spans="1:33" ht="48">
      <c r="A402" s="10">
        <v>394</v>
      </c>
      <c r="B402" s="11" t="s">
        <v>399</v>
      </c>
      <c r="C402" s="11" t="s">
        <v>513</v>
      </c>
      <c r="D402" s="11" t="s">
        <v>661</v>
      </c>
      <c r="E402" s="11" t="s">
        <v>703</v>
      </c>
      <c r="F402" s="11" t="s">
        <v>914</v>
      </c>
      <c r="G402" s="11" t="s">
        <v>514</v>
      </c>
      <c r="H402" s="11">
        <v>61</v>
      </c>
      <c r="I402" s="116">
        <v>10.47</v>
      </c>
      <c r="J402" s="136">
        <v>5.84</v>
      </c>
      <c r="K402" s="136">
        <f t="shared" ref="K402:K404" si="60">SUM(J402/I402*100)</f>
        <v>55.778414517669525</v>
      </c>
      <c r="L402" s="18">
        <v>50787195639</v>
      </c>
      <c r="M402" s="18">
        <v>13195205544.4</v>
      </c>
      <c r="N402" s="19">
        <v>25.981362779297207</v>
      </c>
      <c r="O402" s="116">
        <v>25.57</v>
      </c>
      <c r="P402" s="136">
        <v>9.4700000000000006</v>
      </c>
      <c r="Q402" s="118">
        <v>37.035588580367616</v>
      </c>
      <c r="R402" s="20">
        <v>87071097499.990005</v>
      </c>
      <c r="S402" s="20">
        <v>28360205625</v>
      </c>
      <c r="T402" s="21">
        <f t="shared" si="59"/>
        <v>32.571319805637287</v>
      </c>
      <c r="U402" s="81">
        <v>17</v>
      </c>
      <c r="V402" s="50">
        <v>8.5</v>
      </c>
      <c r="W402" s="48">
        <v>50</v>
      </c>
      <c r="X402" s="20">
        <v>68926111985.410004</v>
      </c>
      <c r="Y402" s="20">
        <v>34968437005</v>
      </c>
      <c r="Z402" s="38">
        <f t="shared" si="57"/>
        <v>50.733221413100992</v>
      </c>
      <c r="AA402" s="48">
        <v>17</v>
      </c>
      <c r="AB402" s="49">
        <v>11.68</v>
      </c>
      <c r="AC402" s="50">
        <v>68.705882352941174</v>
      </c>
      <c r="AD402" s="45">
        <v>90970372996.229996</v>
      </c>
      <c r="AE402" s="45">
        <v>22908172798.599998</v>
      </c>
      <c r="AF402" s="46">
        <v>25.182014807775488</v>
      </c>
      <c r="AG402" s="17" t="s">
        <v>149</v>
      </c>
    </row>
    <row r="403" spans="1:33" ht="48">
      <c r="A403" s="10">
        <v>395</v>
      </c>
      <c r="B403" s="11" t="s">
        <v>399</v>
      </c>
      <c r="C403" s="11" t="s">
        <v>513</v>
      </c>
      <c r="D403" s="11" t="s">
        <v>661</v>
      </c>
      <c r="E403" s="11" t="s">
        <v>703</v>
      </c>
      <c r="F403" s="11" t="s">
        <v>915</v>
      </c>
      <c r="G403" s="11" t="s">
        <v>515</v>
      </c>
      <c r="H403" s="11">
        <v>67.09</v>
      </c>
      <c r="I403" s="116">
        <v>1</v>
      </c>
      <c r="J403" s="137">
        <v>0</v>
      </c>
      <c r="K403" s="117">
        <f t="shared" si="60"/>
        <v>0</v>
      </c>
      <c r="L403" s="18">
        <v>2000000000</v>
      </c>
      <c r="M403" s="18">
        <v>0</v>
      </c>
      <c r="N403" s="19">
        <v>0</v>
      </c>
      <c r="O403" s="116">
        <v>9.51</v>
      </c>
      <c r="P403" s="136">
        <v>68.430000000000007</v>
      </c>
      <c r="Q403" s="118">
        <v>719.55835962145113</v>
      </c>
      <c r="R403" s="20">
        <v>20140715004.400002</v>
      </c>
      <c r="S403" s="20">
        <v>814641130</v>
      </c>
      <c r="T403" s="21">
        <f t="shared" si="59"/>
        <v>4.0447478146730695</v>
      </c>
      <c r="U403" s="81">
        <v>41</v>
      </c>
      <c r="V403" s="50">
        <v>47</v>
      </c>
      <c r="W403" s="48">
        <v>114.63414634146341</v>
      </c>
      <c r="X403" s="20">
        <v>15132113064.040001</v>
      </c>
      <c r="Y403" s="20">
        <v>6339506373.3999996</v>
      </c>
      <c r="Z403" s="38">
        <f t="shared" si="57"/>
        <v>41.894389412574654</v>
      </c>
      <c r="AA403" s="48">
        <v>41</v>
      </c>
      <c r="AB403" s="49">
        <v>51.6</v>
      </c>
      <c r="AC403" s="50">
        <v>125.85365853658537</v>
      </c>
      <c r="AD403" s="45">
        <v>6874193292.3999996</v>
      </c>
      <c r="AE403" s="45">
        <v>2399212143</v>
      </c>
      <c r="AF403" s="46">
        <v>34.901726514622908</v>
      </c>
      <c r="AG403" s="17" t="s">
        <v>149</v>
      </c>
    </row>
    <row r="404" spans="1:33" ht="48">
      <c r="A404" s="10">
        <v>396</v>
      </c>
      <c r="B404" s="11" t="s">
        <v>399</v>
      </c>
      <c r="C404" s="11" t="s">
        <v>513</v>
      </c>
      <c r="D404" s="11" t="s">
        <v>661</v>
      </c>
      <c r="E404" s="11" t="s">
        <v>703</v>
      </c>
      <c r="F404" s="11" t="s">
        <v>916</v>
      </c>
      <c r="G404" s="11" t="s">
        <v>516</v>
      </c>
      <c r="H404" s="11">
        <v>3318</v>
      </c>
      <c r="I404" s="116">
        <v>855.4</v>
      </c>
      <c r="J404" s="136">
        <v>1065.23</v>
      </c>
      <c r="K404" s="136">
        <f t="shared" si="60"/>
        <v>124.53004442366145</v>
      </c>
      <c r="L404" s="18">
        <v>5777947834</v>
      </c>
      <c r="M404" s="18">
        <v>3334960823.3872957</v>
      </c>
      <c r="N404" s="19">
        <v>57.7187769637329</v>
      </c>
      <c r="O404" s="116">
        <v>963</v>
      </c>
      <c r="P404" s="136">
        <v>1197</v>
      </c>
      <c r="Q404" s="118">
        <v>124.29906542056075</v>
      </c>
      <c r="R404" s="20">
        <v>8163892024.3199997</v>
      </c>
      <c r="S404" s="20">
        <v>6017301636</v>
      </c>
      <c r="T404" s="21">
        <f t="shared" si="59"/>
        <v>73.706286389808085</v>
      </c>
      <c r="U404" s="81">
        <v>841</v>
      </c>
      <c r="V404" s="50">
        <v>693.53296699999999</v>
      </c>
      <c r="W404" s="48">
        <v>82.46527550535076</v>
      </c>
      <c r="X404" s="20">
        <v>7110493800.6599998</v>
      </c>
      <c r="Y404" s="20">
        <v>1003176986</v>
      </c>
      <c r="Z404" s="38">
        <f t="shared" si="57"/>
        <v>14.108401105797807</v>
      </c>
      <c r="AA404" s="48">
        <v>841</v>
      </c>
      <c r="AB404" s="49">
        <v>1016</v>
      </c>
      <c r="AC404" s="50">
        <v>120.80856123662306</v>
      </c>
      <c r="AD404" s="45">
        <v>8773938860.5</v>
      </c>
      <c r="AE404" s="47">
        <v>2678465316</v>
      </c>
      <c r="AF404" s="46">
        <v>30.527512883178716</v>
      </c>
      <c r="AG404" s="17" t="s">
        <v>149</v>
      </c>
    </row>
    <row r="405" spans="1:33" ht="48">
      <c r="A405" s="10">
        <v>397</v>
      </c>
      <c r="B405" s="11" t="s">
        <v>399</v>
      </c>
      <c r="C405" s="11" t="s">
        <v>513</v>
      </c>
      <c r="D405" s="11" t="s">
        <v>661</v>
      </c>
      <c r="E405" s="11" t="s">
        <v>703</v>
      </c>
      <c r="F405" s="11" t="s">
        <v>917</v>
      </c>
      <c r="G405" s="11" t="s">
        <v>517</v>
      </c>
      <c r="H405" s="11">
        <v>2</v>
      </c>
      <c r="I405" s="116">
        <v>0</v>
      </c>
      <c r="J405" s="137">
        <v>0</v>
      </c>
      <c r="K405" s="117">
        <v>0</v>
      </c>
      <c r="L405" s="18">
        <v>0</v>
      </c>
      <c r="M405" s="18">
        <v>0</v>
      </c>
      <c r="N405" s="19">
        <v>0</v>
      </c>
      <c r="O405" s="116">
        <v>0</v>
      </c>
      <c r="P405" s="137">
        <v>0</v>
      </c>
      <c r="Q405" s="118">
        <v>0</v>
      </c>
      <c r="R405" s="20">
        <v>0</v>
      </c>
      <c r="S405" s="20">
        <v>0</v>
      </c>
      <c r="T405" s="21">
        <v>0</v>
      </c>
      <c r="U405" s="81">
        <v>1</v>
      </c>
      <c r="V405" s="65">
        <v>0</v>
      </c>
      <c r="W405" s="48">
        <v>0</v>
      </c>
      <c r="X405" s="20">
        <v>1358951125</v>
      </c>
      <c r="Y405" s="20">
        <v>0</v>
      </c>
      <c r="Z405" s="38">
        <f t="shared" si="57"/>
        <v>0</v>
      </c>
      <c r="AA405" s="48">
        <v>1</v>
      </c>
      <c r="AB405" s="49">
        <v>0.4</v>
      </c>
      <c r="AC405" s="50">
        <v>40</v>
      </c>
      <c r="AD405" s="45">
        <v>1358951125</v>
      </c>
      <c r="AE405" s="45">
        <v>144498786.63</v>
      </c>
      <c r="AF405" s="46">
        <v>10.6331113733027</v>
      </c>
      <c r="AG405" s="17" t="s">
        <v>149</v>
      </c>
    </row>
    <row r="406" spans="1:33" ht="48">
      <c r="A406" s="10">
        <v>398</v>
      </c>
      <c r="B406" s="11" t="s">
        <v>399</v>
      </c>
      <c r="C406" s="11" t="s">
        <v>513</v>
      </c>
      <c r="D406" s="11" t="s">
        <v>661</v>
      </c>
      <c r="E406" s="11" t="s">
        <v>703</v>
      </c>
      <c r="F406" s="11" t="s">
        <v>918</v>
      </c>
      <c r="G406" s="11" t="s">
        <v>518</v>
      </c>
      <c r="H406" s="11">
        <v>480</v>
      </c>
      <c r="I406" s="116">
        <v>120</v>
      </c>
      <c r="J406" s="137">
        <v>97</v>
      </c>
      <c r="K406" s="136">
        <f t="shared" ref="K406:K407" si="61">SUM(J406/I406*100)</f>
        <v>80.833333333333329</v>
      </c>
      <c r="L406" s="18">
        <v>24000000</v>
      </c>
      <c r="M406" s="18">
        <v>24000000</v>
      </c>
      <c r="N406" s="19">
        <v>100</v>
      </c>
      <c r="O406" s="116">
        <v>120</v>
      </c>
      <c r="P406" s="137">
        <v>129</v>
      </c>
      <c r="Q406" s="118">
        <v>107.5</v>
      </c>
      <c r="R406" s="20">
        <v>24000000</v>
      </c>
      <c r="S406" s="20">
        <v>17800000</v>
      </c>
      <c r="T406" s="21">
        <f t="shared" ref="T406:T407" si="62">(S406*100)/R406</f>
        <v>74.166666666666671</v>
      </c>
      <c r="U406" s="81">
        <v>120</v>
      </c>
      <c r="V406" s="65">
        <v>30</v>
      </c>
      <c r="W406" s="48">
        <v>25</v>
      </c>
      <c r="X406" s="20">
        <v>24615385</v>
      </c>
      <c r="Y406" s="20">
        <v>6051334</v>
      </c>
      <c r="Z406" s="38">
        <f t="shared" si="57"/>
        <v>24.583543990882127</v>
      </c>
      <c r="AA406" s="48">
        <v>120</v>
      </c>
      <c r="AB406" s="49">
        <v>80</v>
      </c>
      <c r="AC406" s="50">
        <v>66.666666666666657</v>
      </c>
      <c r="AD406" s="45">
        <v>17826614.530000001</v>
      </c>
      <c r="AE406" s="47">
        <v>11503043</v>
      </c>
      <c r="AF406" s="46">
        <v>64.527355890804643</v>
      </c>
      <c r="AG406" s="17" t="s">
        <v>149</v>
      </c>
    </row>
    <row r="407" spans="1:33" ht="48">
      <c r="A407" s="10">
        <v>399</v>
      </c>
      <c r="B407" s="11" t="s">
        <v>399</v>
      </c>
      <c r="C407" s="11" t="s">
        <v>513</v>
      </c>
      <c r="D407" s="11" t="s">
        <v>661</v>
      </c>
      <c r="E407" s="11" t="s">
        <v>703</v>
      </c>
      <c r="F407" s="11" t="s">
        <v>919</v>
      </c>
      <c r="G407" s="11" t="s">
        <v>519</v>
      </c>
      <c r="H407" s="11">
        <v>35</v>
      </c>
      <c r="I407" s="116">
        <v>33</v>
      </c>
      <c r="J407" s="137">
        <v>40</v>
      </c>
      <c r="K407" s="136">
        <f t="shared" si="61"/>
        <v>121.21212121212122</v>
      </c>
      <c r="L407" s="18">
        <v>1086044739</v>
      </c>
      <c r="M407" s="18">
        <v>1020973763</v>
      </c>
      <c r="N407" s="19">
        <v>94.008444250656225</v>
      </c>
      <c r="O407" s="116">
        <v>2</v>
      </c>
      <c r="P407" s="137">
        <v>25</v>
      </c>
      <c r="Q407" s="118">
        <v>1250</v>
      </c>
      <c r="R407" s="20">
        <v>1523773544</v>
      </c>
      <c r="S407" s="20">
        <v>812827144.70000005</v>
      </c>
      <c r="T407" s="21">
        <f t="shared" si="62"/>
        <v>53.34304089348332</v>
      </c>
      <c r="U407" s="81">
        <v>118</v>
      </c>
      <c r="V407" s="65">
        <v>162.65350000000001</v>
      </c>
      <c r="W407" s="48">
        <v>137.84194915254238</v>
      </c>
      <c r="X407" s="20">
        <v>2877720251.48</v>
      </c>
      <c r="Y407" s="20">
        <v>1510107241</v>
      </c>
      <c r="Z407" s="38">
        <f t="shared" si="57"/>
        <v>52.475817975126596</v>
      </c>
      <c r="AA407" s="48">
        <v>118</v>
      </c>
      <c r="AB407" s="49">
        <v>101.04</v>
      </c>
      <c r="AC407" s="50">
        <v>85.627118644067806</v>
      </c>
      <c r="AD407" s="45">
        <v>3389085130.48</v>
      </c>
      <c r="AE407" s="45">
        <v>898398909.37</v>
      </c>
      <c r="AF407" s="46">
        <v>26.508596709152716</v>
      </c>
      <c r="AG407" s="17" t="s">
        <v>149</v>
      </c>
    </row>
    <row r="408" spans="1:33" ht="48">
      <c r="A408" s="10">
        <v>400</v>
      </c>
      <c r="B408" s="11" t="s">
        <v>399</v>
      </c>
      <c r="C408" s="11" t="s">
        <v>513</v>
      </c>
      <c r="D408" s="11" t="s">
        <v>661</v>
      </c>
      <c r="E408" s="11" t="s">
        <v>703</v>
      </c>
      <c r="F408" s="11" t="s">
        <v>920</v>
      </c>
      <c r="G408" s="11" t="s">
        <v>520</v>
      </c>
      <c r="H408" s="11">
        <v>3</v>
      </c>
      <c r="I408" s="116">
        <v>0</v>
      </c>
      <c r="J408" s="137">
        <v>0</v>
      </c>
      <c r="K408" s="117">
        <v>0</v>
      </c>
      <c r="L408" s="18">
        <v>0</v>
      </c>
      <c r="M408" s="18">
        <v>0</v>
      </c>
      <c r="N408" s="19">
        <v>0</v>
      </c>
      <c r="O408" s="116">
        <v>0</v>
      </c>
      <c r="P408" s="137">
        <v>0</v>
      </c>
      <c r="Q408" s="118">
        <v>0</v>
      </c>
      <c r="R408" s="20">
        <v>0</v>
      </c>
      <c r="S408" s="20">
        <v>0</v>
      </c>
      <c r="T408" s="21">
        <v>0</v>
      </c>
      <c r="U408" s="81">
        <v>2</v>
      </c>
      <c r="V408" s="65">
        <v>0</v>
      </c>
      <c r="W408" s="48">
        <v>0</v>
      </c>
      <c r="X408" s="20">
        <v>13912607785.450001</v>
      </c>
      <c r="Y408" s="20">
        <v>5624899348</v>
      </c>
      <c r="Z408" s="38">
        <f t="shared" si="57"/>
        <v>40.430230153419529</v>
      </c>
      <c r="AA408" s="48">
        <v>2</v>
      </c>
      <c r="AB408" s="49">
        <v>0.5</v>
      </c>
      <c r="AC408" s="50">
        <v>25</v>
      </c>
      <c r="AD408" s="45">
        <v>22225390937.25</v>
      </c>
      <c r="AE408" s="47">
        <v>3603759741</v>
      </c>
      <c r="AF408" s="46">
        <v>16.214606758435277</v>
      </c>
      <c r="AG408" s="17" t="s">
        <v>149</v>
      </c>
    </row>
    <row r="409" spans="1:33" ht="48">
      <c r="A409" s="10">
        <v>401</v>
      </c>
      <c r="B409" s="11" t="s">
        <v>399</v>
      </c>
      <c r="C409" s="11" t="s">
        <v>513</v>
      </c>
      <c r="D409" s="11" t="s">
        <v>661</v>
      </c>
      <c r="E409" s="11" t="s">
        <v>703</v>
      </c>
      <c r="F409" s="11" t="s">
        <v>920</v>
      </c>
      <c r="G409" s="11" t="s">
        <v>521</v>
      </c>
      <c r="H409" s="11">
        <v>8.15</v>
      </c>
      <c r="I409" s="116">
        <v>2.58</v>
      </c>
      <c r="J409" s="136">
        <v>1.5509999999999999</v>
      </c>
      <c r="K409" s="136">
        <f t="shared" ref="K409:K411" si="63">SUM(J409/I409*100)</f>
        <v>60.116279069767444</v>
      </c>
      <c r="L409" s="18">
        <v>5865590687</v>
      </c>
      <c r="M409" s="18">
        <v>2639148383.7535362</v>
      </c>
      <c r="N409" s="19">
        <v>44.993735918237896</v>
      </c>
      <c r="O409" s="116">
        <v>1.96</v>
      </c>
      <c r="P409" s="136">
        <v>1.97</v>
      </c>
      <c r="Q409" s="118">
        <v>100.51020408163265</v>
      </c>
      <c r="R409" s="20">
        <v>8002169483</v>
      </c>
      <c r="S409" s="20">
        <v>2612755819</v>
      </c>
      <c r="T409" s="21">
        <f t="shared" ref="T409:T436" si="64">(S409*100)/R409</f>
        <v>32.650593374091876</v>
      </c>
      <c r="U409" s="81">
        <v>2.15</v>
      </c>
      <c r="V409" s="104">
        <v>0.51200000000000001</v>
      </c>
      <c r="W409" s="48">
        <v>23.813953488372093</v>
      </c>
      <c r="X409" s="20">
        <v>4745906680.9499998</v>
      </c>
      <c r="Y409" s="20">
        <v>2390581857.6399999</v>
      </c>
      <c r="Z409" s="38">
        <f t="shared" si="57"/>
        <v>50.371446771925811</v>
      </c>
      <c r="AA409" s="48">
        <v>2.15</v>
      </c>
      <c r="AB409" s="49">
        <v>0.49</v>
      </c>
      <c r="AC409" s="50">
        <v>22.790697674418606</v>
      </c>
      <c r="AD409" s="45">
        <v>23941021702</v>
      </c>
      <c r="AE409" s="45">
        <v>1474502000</v>
      </c>
      <c r="AF409" s="46">
        <v>6.1588933770392185</v>
      </c>
      <c r="AG409" s="17" t="s">
        <v>149</v>
      </c>
    </row>
    <row r="410" spans="1:33" ht="48">
      <c r="A410" s="10">
        <v>402</v>
      </c>
      <c r="B410" s="11" t="s">
        <v>399</v>
      </c>
      <c r="C410" s="11" t="s">
        <v>513</v>
      </c>
      <c r="D410" s="11" t="s">
        <v>661</v>
      </c>
      <c r="E410" s="11" t="s">
        <v>703</v>
      </c>
      <c r="F410" s="11" t="s">
        <v>921</v>
      </c>
      <c r="G410" s="11" t="s">
        <v>522</v>
      </c>
      <c r="H410" s="11">
        <v>25.62</v>
      </c>
      <c r="I410" s="116">
        <v>1.9</v>
      </c>
      <c r="J410" s="136">
        <v>0.63600000000000001</v>
      </c>
      <c r="K410" s="136">
        <f t="shared" si="63"/>
        <v>33.473684210526315</v>
      </c>
      <c r="L410" s="18">
        <v>6188842679</v>
      </c>
      <c r="M410" s="18">
        <v>902276554</v>
      </c>
      <c r="N410" s="19">
        <v>14.579083696239486</v>
      </c>
      <c r="O410" s="116">
        <v>12.17</v>
      </c>
      <c r="P410" s="136">
        <v>4.03</v>
      </c>
      <c r="Q410" s="118">
        <v>33.114215283483979</v>
      </c>
      <c r="R410" s="20">
        <v>19822699608.400002</v>
      </c>
      <c r="S410" s="20">
        <v>5020414752</v>
      </c>
      <c r="T410" s="21">
        <f t="shared" si="64"/>
        <v>25.326594516281556</v>
      </c>
      <c r="U410" s="81">
        <v>7.45</v>
      </c>
      <c r="V410" s="50">
        <v>4.4160000000000004</v>
      </c>
      <c r="W410" s="48">
        <v>59.275167785234906</v>
      </c>
      <c r="X410" s="20">
        <v>18902796709.720001</v>
      </c>
      <c r="Y410" s="20">
        <v>9738968739</v>
      </c>
      <c r="Z410" s="38">
        <f t="shared" si="57"/>
        <v>51.52131130941131</v>
      </c>
      <c r="AA410" s="48">
        <v>7.45</v>
      </c>
      <c r="AB410" s="49">
        <v>4.7789999999999999</v>
      </c>
      <c r="AC410" s="50">
        <v>64.147651006711399</v>
      </c>
      <c r="AD410" s="45">
        <v>22406606413.5</v>
      </c>
      <c r="AE410" s="45">
        <v>4195163570</v>
      </c>
      <c r="AF410" s="46">
        <v>18.722886869081655</v>
      </c>
      <c r="AG410" s="17" t="s">
        <v>149</v>
      </c>
    </row>
    <row r="411" spans="1:33" ht="48">
      <c r="A411" s="10">
        <v>403</v>
      </c>
      <c r="B411" s="11" t="s">
        <v>399</v>
      </c>
      <c r="C411" s="11" t="s">
        <v>513</v>
      </c>
      <c r="D411" s="11" t="s">
        <v>661</v>
      </c>
      <c r="E411" s="11" t="s">
        <v>703</v>
      </c>
      <c r="F411" s="11" t="s">
        <v>922</v>
      </c>
      <c r="G411" s="11" t="s">
        <v>523</v>
      </c>
      <c r="H411" s="11">
        <v>188.25</v>
      </c>
      <c r="I411" s="116">
        <v>45.5</v>
      </c>
      <c r="J411" s="136">
        <v>37.44</v>
      </c>
      <c r="K411" s="136">
        <f t="shared" si="63"/>
        <v>82.285714285714278</v>
      </c>
      <c r="L411" s="18">
        <v>79825238860</v>
      </c>
      <c r="M411" s="18">
        <v>19295389892.415306</v>
      </c>
      <c r="N411" s="19">
        <v>24.172041534703283</v>
      </c>
      <c r="O411" s="116">
        <v>95.66</v>
      </c>
      <c r="P411" s="143">
        <v>53.46</v>
      </c>
      <c r="Q411" s="118">
        <v>55.885427555927251</v>
      </c>
      <c r="R411" s="20">
        <v>135077657261.77</v>
      </c>
      <c r="S411" s="20">
        <v>54598442429.489998</v>
      </c>
      <c r="T411" s="21">
        <f t="shared" si="64"/>
        <v>40.420039506372589</v>
      </c>
      <c r="U411" s="81">
        <v>29.84</v>
      </c>
      <c r="V411" s="50">
        <v>30.834</v>
      </c>
      <c r="W411" s="48">
        <v>103.33109919571046</v>
      </c>
      <c r="X411" s="20">
        <v>98555617354.600006</v>
      </c>
      <c r="Y411" s="20">
        <v>58798226981.300003</v>
      </c>
      <c r="Z411" s="38">
        <f t="shared" si="57"/>
        <v>59.659944871275918</v>
      </c>
      <c r="AA411" s="48">
        <v>29.84</v>
      </c>
      <c r="AB411" s="49">
        <v>21.95</v>
      </c>
      <c r="AC411" s="50">
        <v>73.558981233243969</v>
      </c>
      <c r="AD411" s="45">
        <v>72004487150.100006</v>
      </c>
      <c r="AE411" s="45">
        <v>13374721925</v>
      </c>
      <c r="AF411" s="46">
        <v>18.574845060862881</v>
      </c>
      <c r="AG411" s="17" t="s">
        <v>149</v>
      </c>
    </row>
    <row r="412" spans="1:33" ht="48">
      <c r="A412" s="10">
        <v>404</v>
      </c>
      <c r="B412" s="11" t="s">
        <v>399</v>
      </c>
      <c r="C412" s="11" t="s">
        <v>513</v>
      </c>
      <c r="D412" s="11" t="s">
        <v>661</v>
      </c>
      <c r="E412" s="11" t="s">
        <v>703</v>
      </c>
      <c r="F412" s="11" t="s">
        <v>923</v>
      </c>
      <c r="G412" s="11" t="s">
        <v>524</v>
      </c>
      <c r="H412" s="11">
        <v>40</v>
      </c>
      <c r="I412" s="116">
        <v>0</v>
      </c>
      <c r="J412" s="137">
        <v>0</v>
      </c>
      <c r="K412" s="117">
        <v>0</v>
      </c>
      <c r="L412" s="18">
        <v>0</v>
      </c>
      <c r="M412" s="18">
        <v>0</v>
      </c>
      <c r="N412" s="19">
        <v>0</v>
      </c>
      <c r="O412" s="116">
        <v>40</v>
      </c>
      <c r="P412" s="137">
        <v>20</v>
      </c>
      <c r="Q412" s="118">
        <v>50</v>
      </c>
      <c r="R412" s="20">
        <v>1047397680.6799999</v>
      </c>
      <c r="S412" s="20">
        <v>466570582</v>
      </c>
      <c r="T412" s="21">
        <f t="shared" si="64"/>
        <v>44.545695546804083</v>
      </c>
      <c r="U412" s="81">
        <v>120</v>
      </c>
      <c r="V412" s="65">
        <v>180</v>
      </c>
      <c r="W412" s="48">
        <v>150</v>
      </c>
      <c r="X412" s="20">
        <v>960000000</v>
      </c>
      <c r="Y412" s="20">
        <v>136552391</v>
      </c>
      <c r="Z412" s="38">
        <v>0</v>
      </c>
      <c r="AA412" s="48">
        <v>120</v>
      </c>
      <c r="AB412" s="49">
        <v>80</v>
      </c>
      <c r="AC412" s="50">
        <v>66.666666666666657</v>
      </c>
      <c r="AD412" s="45">
        <v>605092429</v>
      </c>
      <c r="AE412" s="47">
        <v>181155970</v>
      </c>
      <c r="AF412" s="46">
        <v>29.938561667245718</v>
      </c>
      <c r="AG412" s="17" t="s">
        <v>149</v>
      </c>
    </row>
    <row r="413" spans="1:33" ht="48">
      <c r="A413" s="10">
        <v>405</v>
      </c>
      <c r="B413" s="11" t="s">
        <v>399</v>
      </c>
      <c r="C413" s="11" t="s">
        <v>513</v>
      </c>
      <c r="D413" s="11" t="s">
        <v>661</v>
      </c>
      <c r="E413" s="11" t="s">
        <v>703</v>
      </c>
      <c r="F413" s="11" t="s">
        <v>924</v>
      </c>
      <c r="G413" s="11" t="s">
        <v>525</v>
      </c>
      <c r="H413" s="11">
        <v>4978</v>
      </c>
      <c r="I413" s="116">
        <v>1206</v>
      </c>
      <c r="J413" s="136">
        <v>1203.27</v>
      </c>
      <c r="K413" s="136">
        <f t="shared" ref="K413:K419" si="65">SUM(J413/I413*100)</f>
        <v>99.773631840796014</v>
      </c>
      <c r="L413" s="18">
        <v>6888903234</v>
      </c>
      <c r="M413" s="18">
        <v>3583061951.6927042</v>
      </c>
      <c r="N413" s="19">
        <v>52.012081313736516</v>
      </c>
      <c r="O413" s="116">
        <v>1224</v>
      </c>
      <c r="P413" s="136">
        <v>2001</v>
      </c>
      <c r="Q413" s="118">
        <v>163.48039215686273</v>
      </c>
      <c r="R413" s="20">
        <v>8124512914.8000002</v>
      </c>
      <c r="S413" s="20">
        <v>19649106951</v>
      </c>
      <c r="T413" s="21">
        <f t="shared" si="64"/>
        <v>241.84966110652923</v>
      </c>
      <c r="U413" s="81">
        <v>1272</v>
      </c>
      <c r="V413" s="65">
        <v>1510.35</v>
      </c>
      <c r="W413" s="48">
        <v>118.73820754716979</v>
      </c>
      <c r="X413" s="20">
        <v>8961327230.2999992</v>
      </c>
      <c r="Y413" s="20">
        <v>1767840583</v>
      </c>
      <c r="Z413" s="38">
        <f t="shared" si="57"/>
        <v>19.727441455575747</v>
      </c>
      <c r="AA413" s="48">
        <v>1272</v>
      </c>
      <c r="AB413" s="49">
        <v>1670</v>
      </c>
      <c r="AC413" s="50">
        <v>131.28930817610063</v>
      </c>
      <c r="AD413" s="45">
        <v>6270364644.7799997</v>
      </c>
      <c r="AE413" s="45">
        <v>3132020130</v>
      </c>
      <c r="AF413" s="46">
        <v>49.949569242499422</v>
      </c>
      <c r="AG413" s="17" t="s">
        <v>149</v>
      </c>
    </row>
    <row r="414" spans="1:33" ht="48">
      <c r="A414" s="10">
        <v>406</v>
      </c>
      <c r="B414" s="11" t="s">
        <v>399</v>
      </c>
      <c r="C414" s="11" t="s">
        <v>513</v>
      </c>
      <c r="D414" s="11" t="s">
        <v>661</v>
      </c>
      <c r="E414" s="11" t="s">
        <v>703</v>
      </c>
      <c r="F414" s="11" t="s">
        <v>925</v>
      </c>
      <c r="G414" s="11" t="s">
        <v>526</v>
      </c>
      <c r="H414" s="11">
        <v>720</v>
      </c>
      <c r="I414" s="116">
        <v>180</v>
      </c>
      <c r="J414" s="137">
        <v>122</v>
      </c>
      <c r="K414" s="136">
        <f t="shared" si="65"/>
        <v>67.777777777777786</v>
      </c>
      <c r="L414" s="18">
        <v>36000000</v>
      </c>
      <c r="M414" s="18">
        <v>36000000</v>
      </c>
      <c r="N414" s="19">
        <v>100</v>
      </c>
      <c r="O414" s="116">
        <v>180</v>
      </c>
      <c r="P414" s="137">
        <v>183</v>
      </c>
      <c r="Q414" s="118">
        <v>101.66666666666666</v>
      </c>
      <c r="R414" s="20">
        <v>36000000</v>
      </c>
      <c r="S414" s="20">
        <v>28600000</v>
      </c>
      <c r="T414" s="21">
        <f t="shared" si="64"/>
        <v>79.444444444444443</v>
      </c>
      <c r="U414" s="81">
        <v>180</v>
      </c>
      <c r="V414" s="65">
        <v>41</v>
      </c>
      <c r="W414" s="48">
        <v>22.777777777777779</v>
      </c>
      <c r="X414" s="20">
        <v>36000000</v>
      </c>
      <c r="Y414" s="20">
        <v>8946798</v>
      </c>
      <c r="Z414" s="38">
        <f t="shared" si="57"/>
        <v>24.852216666666667</v>
      </c>
      <c r="AA414" s="48">
        <v>180</v>
      </c>
      <c r="AB414" s="49">
        <v>95</v>
      </c>
      <c r="AC414" s="50">
        <v>52.777777777777779</v>
      </c>
      <c r="AD414" s="45">
        <v>26071423.34</v>
      </c>
      <c r="AE414" s="47">
        <v>16823199</v>
      </c>
      <c r="AF414" s="46">
        <v>64.527351577125685</v>
      </c>
      <c r="AG414" s="17" t="s">
        <v>149</v>
      </c>
    </row>
    <row r="415" spans="1:33" ht="48">
      <c r="A415" s="10">
        <v>407</v>
      </c>
      <c r="B415" s="11" t="s">
        <v>399</v>
      </c>
      <c r="C415" s="11" t="s">
        <v>513</v>
      </c>
      <c r="D415" s="11" t="s">
        <v>661</v>
      </c>
      <c r="E415" s="11" t="s">
        <v>703</v>
      </c>
      <c r="F415" s="11" t="s">
        <v>926</v>
      </c>
      <c r="G415" s="11" t="s">
        <v>527</v>
      </c>
      <c r="H415" s="11">
        <v>7</v>
      </c>
      <c r="I415" s="116">
        <v>2</v>
      </c>
      <c r="J415" s="136">
        <v>0.74</v>
      </c>
      <c r="K415" s="117">
        <f t="shared" si="65"/>
        <v>37</v>
      </c>
      <c r="L415" s="18">
        <v>5881345885</v>
      </c>
      <c r="M415" s="18">
        <v>347988866</v>
      </c>
      <c r="N415" s="19">
        <v>5.9168236795513689</v>
      </c>
      <c r="O415" s="116">
        <v>3</v>
      </c>
      <c r="P415" s="136">
        <v>1</v>
      </c>
      <c r="Q415" s="118">
        <v>33.333333333333329</v>
      </c>
      <c r="R415" s="20">
        <v>5354000000</v>
      </c>
      <c r="S415" s="20">
        <v>309442543</v>
      </c>
      <c r="T415" s="21">
        <f t="shared" si="64"/>
        <v>5.7796515315651851</v>
      </c>
      <c r="U415" s="81">
        <v>2</v>
      </c>
      <c r="V415" s="50">
        <v>0.8</v>
      </c>
      <c r="W415" s="48">
        <v>40</v>
      </c>
      <c r="X415" s="20">
        <v>6759155655</v>
      </c>
      <c r="Y415" s="20">
        <v>1571334657</v>
      </c>
      <c r="Z415" s="38">
        <f t="shared" si="57"/>
        <v>23.24749920262045</v>
      </c>
      <c r="AA415" s="48">
        <v>2</v>
      </c>
      <c r="AB415" s="49">
        <v>0</v>
      </c>
      <c r="AC415" s="50">
        <v>0</v>
      </c>
      <c r="AD415" s="45">
        <v>9181340989</v>
      </c>
      <c r="AE415" s="47">
        <v>148926240</v>
      </c>
      <c r="AF415" s="46">
        <v>1.6220532510275554</v>
      </c>
      <c r="AG415" s="17" t="s">
        <v>149</v>
      </c>
    </row>
    <row r="416" spans="1:33" ht="48">
      <c r="A416" s="10">
        <v>408</v>
      </c>
      <c r="B416" s="11" t="s">
        <v>399</v>
      </c>
      <c r="C416" s="11" t="s">
        <v>513</v>
      </c>
      <c r="D416" s="11" t="s">
        <v>661</v>
      </c>
      <c r="E416" s="11" t="s">
        <v>703</v>
      </c>
      <c r="F416" s="11" t="s">
        <v>927</v>
      </c>
      <c r="G416" s="11" t="s">
        <v>528</v>
      </c>
      <c r="H416" s="11">
        <v>2</v>
      </c>
      <c r="I416" s="116">
        <v>1</v>
      </c>
      <c r="J416" s="136">
        <v>0.67</v>
      </c>
      <c r="K416" s="117">
        <f t="shared" si="65"/>
        <v>67</v>
      </c>
      <c r="L416" s="18">
        <v>2783229480</v>
      </c>
      <c r="M416" s="18">
        <v>939125945</v>
      </c>
      <c r="N416" s="19">
        <v>33.742310928669809</v>
      </c>
      <c r="O416" s="116">
        <v>1</v>
      </c>
      <c r="P416" s="136">
        <v>1.8599999999999999</v>
      </c>
      <c r="Q416" s="118">
        <v>186</v>
      </c>
      <c r="R416" s="20">
        <v>1245440917.8</v>
      </c>
      <c r="S416" s="20">
        <v>1653945212</v>
      </c>
      <c r="T416" s="21">
        <f t="shared" si="64"/>
        <v>132.79997375721359</v>
      </c>
      <c r="U416" s="81">
        <v>1.03</v>
      </c>
      <c r="V416" s="104">
        <v>0.13600000000000001</v>
      </c>
      <c r="W416" s="48">
        <v>13.203883495145632</v>
      </c>
      <c r="X416" s="20">
        <v>4662845911</v>
      </c>
      <c r="Y416" s="20">
        <v>307752671.14999998</v>
      </c>
      <c r="Z416" s="38">
        <f t="shared" si="57"/>
        <v>6.6001038212304755</v>
      </c>
      <c r="AA416" s="48">
        <v>1.03</v>
      </c>
      <c r="AB416" s="49">
        <v>0.22</v>
      </c>
      <c r="AC416" s="50">
        <v>21.359223300970871</v>
      </c>
      <c r="AD416" s="45">
        <v>4210509848</v>
      </c>
      <c r="AE416" s="45">
        <v>703113913</v>
      </c>
      <c r="AF416" s="46">
        <v>16.699020745290035</v>
      </c>
      <c r="AG416" s="17" t="s">
        <v>149</v>
      </c>
    </row>
    <row r="417" spans="1:33" ht="60">
      <c r="A417" s="10">
        <v>409</v>
      </c>
      <c r="B417" s="11" t="s">
        <v>399</v>
      </c>
      <c r="C417" s="11" t="s">
        <v>513</v>
      </c>
      <c r="D417" s="11" t="s">
        <v>661</v>
      </c>
      <c r="E417" s="11" t="s">
        <v>703</v>
      </c>
      <c r="F417" s="11" t="s">
        <v>928</v>
      </c>
      <c r="G417" s="11" t="s">
        <v>529</v>
      </c>
      <c r="H417" s="11">
        <v>84</v>
      </c>
      <c r="I417" s="116">
        <v>15</v>
      </c>
      <c r="J417" s="137">
        <v>14.11</v>
      </c>
      <c r="K417" s="136">
        <f t="shared" si="65"/>
        <v>94.066666666666663</v>
      </c>
      <c r="L417" s="18">
        <v>10093117318</v>
      </c>
      <c r="M417" s="18">
        <v>2877773006.4300003</v>
      </c>
      <c r="N417" s="19">
        <v>28.512231808678163</v>
      </c>
      <c r="O417" s="116">
        <v>24</v>
      </c>
      <c r="P417" s="136">
        <v>24.07</v>
      </c>
      <c r="Q417" s="118">
        <v>100.29166666666667</v>
      </c>
      <c r="R417" s="20">
        <v>23967974722</v>
      </c>
      <c r="S417" s="20">
        <v>10114749645.93</v>
      </c>
      <c r="T417" s="21">
        <f t="shared" si="64"/>
        <v>42.201102776722131</v>
      </c>
      <c r="U417" s="81">
        <v>30</v>
      </c>
      <c r="V417" s="50">
        <v>29.587</v>
      </c>
      <c r="W417" s="48">
        <v>98.623333333333335</v>
      </c>
      <c r="X417" s="20">
        <v>15988883172.059999</v>
      </c>
      <c r="Y417" s="20">
        <v>8012945795.3699999</v>
      </c>
      <c r="Z417" s="38">
        <f t="shared" si="57"/>
        <v>50.115731718975439</v>
      </c>
      <c r="AA417" s="48">
        <v>30</v>
      </c>
      <c r="AB417" s="49">
        <v>32.04</v>
      </c>
      <c r="AC417" s="50">
        <v>106.80000000000001</v>
      </c>
      <c r="AD417" s="45">
        <v>25624371811.169998</v>
      </c>
      <c r="AE417" s="47">
        <v>1574750122.8399999</v>
      </c>
      <c r="AF417" s="46">
        <v>6.1455169884540624</v>
      </c>
      <c r="AG417" s="17" t="s">
        <v>149</v>
      </c>
    </row>
    <row r="418" spans="1:33" ht="36">
      <c r="A418" s="10">
        <v>410</v>
      </c>
      <c r="B418" s="11" t="s">
        <v>399</v>
      </c>
      <c r="C418" s="11" t="s">
        <v>530</v>
      </c>
      <c r="D418" s="11" t="s">
        <v>661</v>
      </c>
      <c r="E418" s="11" t="s">
        <v>703</v>
      </c>
      <c r="F418" s="11" t="s">
        <v>929</v>
      </c>
      <c r="G418" s="11" t="s">
        <v>531</v>
      </c>
      <c r="H418" s="11">
        <v>39</v>
      </c>
      <c r="I418" s="116">
        <v>1</v>
      </c>
      <c r="J418" s="137">
        <v>0</v>
      </c>
      <c r="K418" s="117">
        <f t="shared" si="65"/>
        <v>0</v>
      </c>
      <c r="L418" s="18">
        <v>130256224</v>
      </c>
      <c r="M418" s="18">
        <v>0</v>
      </c>
      <c r="N418" s="19">
        <v>0</v>
      </c>
      <c r="O418" s="116">
        <v>18</v>
      </c>
      <c r="P418" s="137">
        <v>4</v>
      </c>
      <c r="Q418" s="118">
        <v>22.222222222222221</v>
      </c>
      <c r="R418" s="20">
        <v>1060512448</v>
      </c>
      <c r="S418" s="20">
        <v>0</v>
      </c>
      <c r="T418" s="21">
        <f t="shared" si="64"/>
        <v>0</v>
      </c>
      <c r="U418" s="81">
        <v>15</v>
      </c>
      <c r="V418" s="65">
        <v>0</v>
      </c>
      <c r="W418" s="48">
        <v>0</v>
      </c>
      <c r="X418" s="20">
        <v>584420711.74000001</v>
      </c>
      <c r="Y418" s="20">
        <v>0</v>
      </c>
      <c r="Z418" s="38">
        <f t="shared" si="57"/>
        <v>0</v>
      </c>
      <c r="AA418" s="48">
        <v>15</v>
      </c>
      <c r="AB418" s="49">
        <v>1</v>
      </c>
      <c r="AC418" s="50">
        <v>6.666666666666667</v>
      </c>
      <c r="AD418" s="45">
        <v>552227776.96000004</v>
      </c>
      <c r="AE418" s="47">
        <v>0</v>
      </c>
      <c r="AF418" s="46">
        <v>0</v>
      </c>
      <c r="AG418" s="17" t="s">
        <v>149</v>
      </c>
    </row>
    <row r="419" spans="1:33" ht="36">
      <c r="A419" s="10">
        <v>411</v>
      </c>
      <c r="B419" s="11" t="s">
        <v>399</v>
      </c>
      <c r="C419" s="11" t="s">
        <v>530</v>
      </c>
      <c r="D419" s="11" t="s">
        <v>661</v>
      </c>
      <c r="E419" s="11" t="s">
        <v>703</v>
      </c>
      <c r="F419" s="11" t="s">
        <v>930</v>
      </c>
      <c r="G419" s="11" t="s">
        <v>532</v>
      </c>
      <c r="H419" s="11">
        <v>20</v>
      </c>
      <c r="I419" s="116">
        <v>2</v>
      </c>
      <c r="J419" s="137">
        <v>0</v>
      </c>
      <c r="K419" s="117">
        <f t="shared" si="65"/>
        <v>0</v>
      </c>
      <c r="L419" s="18">
        <v>70137967</v>
      </c>
      <c r="M419" s="18">
        <v>0</v>
      </c>
      <c r="N419" s="19">
        <v>0</v>
      </c>
      <c r="O419" s="116">
        <v>16</v>
      </c>
      <c r="P419" s="137">
        <v>2</v>
      </c>
      <c r="Q419" s="118">
        <v>12.5</v>
      </c>
      <c r="R419" s="20">
        <v>510275934</v>
      </c>
      <c r="S419" s="20">
        <v>61891123</v>
      </c>
      <c r="T419" s="21">
        <f t="shared" si="64"/>
        <v>12.128951979930138</v>
      </c>
      <c r="U419" s="81">
        <v>1</v>
      </c>
      <c r="V419" s="65">
        <v>1</v>
      </c>
      <c r="W419" s="48">
        <v>100</v>
      </c>
      <c r="X419" s="20">
        <v>514597430</v>
      </c>
      <c r="Y419" s="20">
        <v>0</v>
      </c>
      <c r="Z419" s="38">
        <f t="shared" si="57"/>
        <v>0</v>
      </c>
      <c r="AA419" s="48">
        <v>1</v>
      </c>
      <c r="AB419" s="49">
        <v>0</v>
      </c>
      <c r="AC419" s="50">
        <v>0</v>
      </c>
      <c r="AD419" s="45">
        <v>473554072</v>
      </c>
      <c r="AE419" s="47">
        <v>0</v>
      </c>
      <c r="AF419" s="46">
        <v>0</v>
      </c>
      <c r="AG419" s="17" t="s">
        <v>149</v>
      </c>
    </row>
    <row r="420" spans="1:33" ht="36">
      <c r="A420" s="10">
        <v>412</v>
      </c>
      <c r="B420" s="11" t="s">
        <v>399</v>
      </c>
      <c r="C420" s="24" t="s">
        <v>533</v>
      </c>
      <c r="D420" s="11" t="s">
        <v>654</v>
      </c>
      <c r="E420" s="11" t="s">
        <v>704</v>
      </c>
      <c r="F420" s="11" t="s">
        <v>931</v>
      </c>
      <c r="G420" s="11" t="s">
        <v>534</v>
      </c>
      <c r="H420" s="11">
        <v>2000</v>
      </c>
      <c r="I420" s="116">
        <v>0</v>
      </c>
      <c r="J420" s="137">
        <v>0</v>
      </c>
      <c r="K420" s="117">
        <v>0</v>
      </c>
      <c r="L420" s="18">
        <v>0</v>
      </c>
      <c r="M420" s="18">
        <v>0</v>
      </c>
      <c r="N420" s="19">
        <v>0</v>
      </c>
      <c r="O420" s="116">
        <v>475</v>
      </c>
      <c r="P420" s="137">
        <v>47</v>
      </c>
      <c r="Q420" s="118">
        <v>9.8947368421052637</v>
      </c>
      <c r="R420" s="20">
        <v>7500000000</v>
      </c>
      <c r="S420" s="20">
        <v>860823705</v>
      </c>
      <c r="T420" s="21">
        <f t="shared" si="64"/>
        <v>11.477649400000001</v>
      </c>
      <c r="U420" s="81">
        <v>900</v>
      </c>
      <c r="V420" s="65">
        <v>452</v>
      </c>
      <c r="W420" s="48">
        <v>50.222222222222221</v>
      </c>
      <c r="X420" s="20">
        <v>8414980631.4700003</v>
      </c>
      <c r="Y420" s="20">
        <v>4464746656.4700003</v>
      </c>
      <c r="Z420" s="38">
        <f t="shared" si="57"/>
        <v>53.057123385084495</v>
      </c>
      <c r="AA420" s="48">
        <v>900</v>
      </c>
      <c r="AB420" s="49">
        <v>1103</v>
      </c>
      <c r="AC420" s="50">
        <v>122.55555555555556</v>
      </c>
      <c r="AD420" s="45">
        <v>20097364541</v>
      </c>
      <c r="AE420" s="47">
        <v>22088119550.5</v>
      </c>
      <c r="AF420" s="46">
        <v>109.90555256854064</v>
      </c>
      <c r="AG420" s="17" t="s">
        <v>149</v>
      </c>
    </row>
    <row r="421" spans="1:33" ht="36">
      <c r="A421" s="10">
        <v>413</v>
      </c>
      <c r="B421" s="11" t="s">
        <v>399</v>
      </c>
      <c r="C421" s="24" t="s">
        <v>533</v>
      </c>
      <c r="D421" s="11" t="s">
        <v>654</v>
      </c>
      <c r="E421" s="11" t="s">
        <v>704</v>
      </c>
      <c r="F421" s="11" t="s">
        <v>932</v>
      </c>
      <c r="G421" s="11" t="s">
        <v>535</v>
      </c>
      <c r="H421" s="11">
        <v>10</v>
      </c>
      <c r="I421" s="116">
        <v>0</v>
      </c>
      <c r="J421" s="137">
        <v>0</v>
      </c>
      <c r="K421" s="117">
        <v>0</v>
      </c>
      <c r="L421" s="18">
        <v>0</v>
      </c>
      <c r="M421" s="18">
        <v>0</v>
      </c>
      <c r="N421" s="19">
        <v>0</v>
      </c>
      <c r="O421" s="116">
        <v>3</v>
      </c>
      <c r="P421" s="137">
        <v>28</v>
      </c>
      <c r="Q421" s="118">
        <v>933.33333333333337</v>
      </c>
      <c r="R421" s="20">
        <v>358396365</v>
      </c>
      <c r="S421" s="20">
        <v>3323107227</v>
      </c>
      <c r="T421" s="21">
        <f t="shared" si="64"/>
        <v>927.21566163205921</v>
      </c>
      <c r="U421" s="81">
        <v>4</v>
      </c>
      <c r="V421" s="65">
        <v>5</v>
      </c>
      <c r="W421" s="48">
        <v>125</v>
      </c>
      <c r="X421" s="20">
        <v>150000000</v>
      </c>
      <c r="Y421" s="20">
        <v>630107227</v>
      </c>
      <c r="Z421" s="38">
        <f t="shared" si="57"/>
        <v>420.07148466666672</v>
      </c>
      <c r="AA421" s="48">
        <v>4</v>
      </c>
      <c r="AB421" s="49">
        <v>0</v>
      </c>
      <c r="AC421" s="50">
        <v>0</v>
      </c>
      <c r="AD421" s="45">
        <v>150000000</v>
      </c>
      <c r="AE421" s="47">
        <v>0</v>
      </c>
      <c r="AF421" s="46">
        <v>0</v>
      </c>
      <c r="AG421" s="17" t="s">
        <v>149</v>
      </c>
    </row>
    <row r="422" spans="1:33" ht="48">
      <c r="A422" s="10">
        <v>414</v>
      </c>
      <c r="B422" s="11" t="s">
        <v>536</v>
      </c>
      <c r="C422" s="11" t="s">
        <v>537</v>
      </c>
      <c r="D422" s="11" t="s">
        <v>644</v>
      </c>
      <c r="E422" s="11" t="s">
        <v>665</v>
      </c>
      <c r="F422" s="11" t="s">
        <v>712</v>
      </c>
      <c r="G422" s="11" t="s">
        <v>538</v>
      </c>
      <c r="H422" s="11">
        <v>7</v>
      </c>
      <c r="I422" s="116">
        <v>1</v>
      </c>
      <c r="J422" s="117">
        <v>1</v>
      </c>
      <c r="K422" s="117">
        <f t="shared" ref="K422:K435" si="66">SUM(J422/I422*100)</f>
        <v>100</v>
      </c>
      <c r="L422" s="18">
        <v>72216000</v>
      </c>
      <c r="M422" s="18">
        <v>57550463</v>
      </c>
      <c r="N422" s="19">
        <v>79.69212224437797</v>
      </c>
      <c r="O422" s="116">
        <v>2</v>
      </c>
      <c r="P422" s="117">
        <v>1</v>
      </c>
      <c r="Q422" s="118">
        <v>50</v>
      </c>
      <c r="R422" s="20">
        <v>55050000</v>
      </c>
      <c r="S422" s="20">
        <v>38417303</v>
      </c>
      <c r="T422" s="21">
        <f t="shared" si="64"/>
        <v>69.786199818346958</v>
      </c>
      <c r="U422" s="81">
        <v>2</v>
      </c>
      <c r="V422" s="48">
        <v>1.5</v>
      </c>
      <c r="W422" s="48">
        <v>75</v>
      </c>
      <c r="X422" s="20">
        <v>182267891</v>
      </c>
      <c r="Y422" s="20">
        <v>150000000</v>
      </c>
      <c r="Z422" s="38">
        <f t="shared" si="57"/>
        <v>82.296447924555181</v>
      </c>
      <c r="AA422" s="48">
        <v>4.5</v>
      </c>
      <c r="AB422" s="49">
        <v>3</v>
      </c>
      <c r="AC422" s="50">
        <v>66.666666666666657</v>
      </c>
      <c r="AD422" s="45">
        <v>134064400</v>
      </c>
      <c r="AE422" s="47">
        <v>100650669</v>
      </c>
      <c r="AF422" s="46">
        <v>75.076358078654735</v>
      </c>
      <c r="AG422" s="17" t="s">
        <v>99</v>
      </c>
    </row>
    <row r="423" spans="1:33" ht="60">
      <c r="A423" s="10">
        <v>415</v>
      </c>
      <c r="B423" s="11" t="s">
        <v>536</v>
      </c>
      <c r="C423" s="11" t="s">
        <v>537</v>
      </c>
      <c r="D423" s="11" t="s">
        <v>644</v>
      </c>
      <c r="E423" s="11" t="s">
        <v>665</v>
      </c>
      <c r="F423" s="11" t="s">
        <v>933</v>
      </c>
      <c r="G423" s="11" t="s">
        <v>539</v>
      </c>
      <c r="H423" s="11">
        <v>4500</v>
      </c>
      <c r="I423" s="116">
        <v>420</v>
      </c>
      <c r="J423" s="117">
        <v>702</v>
      </c>
      <c r="K423" s="136">
        <f t="shared" si="66"/>
        <v>167.14285714285714</v>
      </c>
      <c r="L423" s="18">
        <v>84960000</v>
      </c>
      <c r="M423" s="18">
        <v>75221063</v>
      </c>
      <c r="N423" s="19">
        <v>88.53703272128061</v>
      </c>
      <c r="O423" s="116">
        <v>2230</v>
      </c>
      <c r="P423" s="117">
        <v>2230</v>
      </c>
      <c r="Q423" s="118">
        <v>100</v>
      </c>
      <c r="R423" s="20">
        <v>1255340908</v>
      </c>
      <c r="S423" s="20">
        <v>90982014</v>
      </c>
      <c r="T423" s="21">
        <f t="shared" si="64"/>
        <v>7.247594133210546</v>
      </c>
      <c r="U423" s="81">
        <v>1360</v>
      </c>
      <c r="V423" s="48">
        <v>1111</v>
      </c>
      <c r="W423" s="48">
        <v>81.691176470588232</v>
      </c>
      <c r="X423" s="20">
        <v>879602275</v>
      </c>
      <c r="Y423" s="20">
        <v>87000000</v>
      </c>
      <c r="Z423" s="38">
        <f t="shared" si="57"/>
        <v>9.8908338999009526</v>
      </c>
      <c r="AA423" s="48">
        <v>807</v>
      </c>
      <c r="AB423" s="49">
        <v>562</v>
      </c>
      <c r="AC423" s="50">
        <v>69.640644361833949</v>
      </c>
      <c r="AD423" s="45">
        <v>536257600</v>
      </c>
      <c r="AE423" s="47">
        <v>132922656</v>
      </c>
      <c r="AF423" s="46">
        <v>24.787090383427664</v>
      </c>
      <c r="AG423" s="17" t="s">
        <v>99</v>
      </c>
    </row>
    <row r="424" spans="1:33" ht="48">
      <c r="A424" s="10">
        <v>416</v>
      </c>
      <c r="B424" s="11" t="s">
        <v>536</v>
      </c>
      <c r="C424" s="11" t="s">
        <v>537</v>
      </c>
      <c r="D424" s="11" t="s">
        <v>644</v>
      </c>
      <c r="E424" s="11" t="s">
        <v>665</v>
      </c>
      <c r="F424" s="11" t="s">
        <v>933</v>
      </c>
      <c r="G424" s="11" t="s">
        <v>540</v>
      </c>
      <c r="H424" s="11">
        <v>2000</v>
      </c>
      <c r="I424" s="116">
        <v>420</v>
      </c>
      <c r="J424" s="117">
        <v>702</v>
      </c>
      <c r="K424" s="136">
        <f t="shared" si="66"/>
        <v>167.14285714285714</v>
      </c>
      <c r="L424" s="18">
        <v>28320000</v>
      </c>
      <c r="M424" s="18">
        <v>24661176</v>
      </c>
      <c r="N424" s="19">
        <v>87.080423728813557</v>
      </c>
      <c r="O424" s="116">
        <v>1050</v>
      </c>
      <c r="P424" s="117">
        <v>1050</v>
      </c>
      <c r="Q424" s="118">
        <v>100</v>
      </c>
      <c r="R424" s="20">
        <v>45540000</v>
      </c>
      <c r="S424" s="20">
        <v>31780636</v>
      </c>
      <c r="T424" s="21">
        <f t="shared" si="64"/>
        <v>69.786201141853311</v>
      </c>
      <c r="U424" s="81">
        <v>530</v>
      </c>
      <c r="V424" s="48">
        <v>761</v>
      </c>
      <c r="W424" s="48">
        <v>143.58490566037736</v>
      </c>
      <c r="X424" s="20">
        <v>33754674</v>
      </c>
      <c r="Y424" s="20">
        <v>31894000</v>
      </c>
      <c r="Z424" s="38">
        <f t="shared" si="57"/>
        <v>94.487655250351395</v>
      </c>
      <c r="AA424" s="48">
        <v>0</v>
      </c>
      <c r="AB424" s="49">
        <v>0</v>
      </c>
      <c r="AC424" s="50">
        <v>0</v>
      </c>
      <c r="AD424" s="47">
        <v>0</v>
      </c>
      <c r="AE424" s="47">
        <v>0</v>
      </c>
      <c r="AF424" s="46">
        <v>0</v>
      </c>
      <c r="AG424" s="17" t="s">
        <v>99</v>
      </c>
    </row>
    <row r="425" spans="1:33" ht="216">
      <c r="A425" s="10">
        <v>417</v>
      </c>
      <c r="B425" s="11" t="s">
        <v>536</v>
      </c>
      <c r="C425" s="11" t="s">
        <v>537</v>
      </c>
      <c r="D425" s="11" t="s">
        <v>644</v>
      </c>
      <c r="E425" s="11" t="s">
        <v>665</v>
      </c>
      <c r="F425" s="11" t="s">
        <v>541</v>
      </c>
      <c r="G425" s="11" t="s">
        <v>542</v>
      </c>
      <c r="H425" s="11">
        <v>4</v>
      </c>
      <c r="I425" s="116">
        <v>4</v>
      </c>
      <c r="J425" s="117">
        <v>4</v>
      </c>
      <c r="K425" s="117">
        <f t="shared" si="66"/>
        <v>100</v>
      </c>
      <c r="L425" s="18">
        <v>400440750</v>
      </c>
      <c r="M425" s="18">
        <v>271101367</v>
      </c>
      <c r="N425" s="19">
        <v>67.700743992713029</v>
      </c>
      <c r="O425" s="116">
        <v>4</v>
      </c>
      <c r="P425" s="117">
        <v>3.1</v>
      </c>
      <c r="Q425" s="118">
        <v>77.5</v>
      </c>
      <c r="R425" s="20">
        <v>784259355</v>
      </c>
      <c r="S425" s="20">
        <v>569661976</v>
      </c>
      <c r="T425" s="21">
        <f t="shared" si="64"/>
        <v>72.636937305006711</v>
      </c>
      <c r="U425" s="81">
        <v>4</v>
      </c>
      <c r="V425" s="48">
        <v>3.5</v>
      </c>
      <c r="W425" s="48">
        <v>87.5</v>
      </c>
      <c r="X425" s="20">
        <v>782503418</v>
      </c>
      <c r="Y425" s="20">
        <v>725225416</v>
      </c>
      <c r="Z425" s="38">
        <f t="shared" si="57"/>
        <v>92.680159513373525</v>
      </c>
      <c r="AA425" s="48">
        <v>4</v>
      </c>
      <c r="AB425" s="49">
        <v>4</v>
      </c>
      <c r="AC425" s="50">
        <v>100</v>
      </c>
      <c r="AD425" s="45">
        <v>336672013.19999999</v>
      </c>
      <c r="AE425" s="47">
        <v>307136952</v>
      </c>
      <c r="AF425" s="46">
        <v>91.227348861203168</v>
      </c>
      <c r="AG425" s="17" t="s">
        <v>99</v>
      </c>
    </row>
    <row r="426" spans="1:33" ht="60">
      <c r="A426" s="10">
        <v>418</v>
      </c>
      <c r="B426" s="11" t="s">
        <v>536</v>
      </c>
      <c r="C426" s="11" t="s">
        <v>537</v>
      </c>
      <c r="D426" s="11" t="s">
        <v>644</v>
      </c>
      <c r="E426" s="11" t="s">
        <v>665</v>
      </c>
      <c r="F426" s="11" t="s">
        <v>543</v>
      </c>
      <c r="G426" s="11" t="s">
        <v>544</v>
      </c>
      <c r="H426" s="11">
        <v>200</v>
      </c>
      <c r="I426" s="116">
        <v>30</v>
      </c>
      <c r="J426" s="117">
        <v>0</v>
      </c>
      <c r="K426" s="117">
        <f t="shared" si="66"/>
        <v>0</v>
      </c>
      <c r="L426" s="18">
        <v>45527240</v>
      </c>
      <c r="M426" s="18">
        <v>17000000</v>
      </c>
      <c r="N426" s="19">
        <v>37.340282433110374</v>
      </c>
      <c r="O426" s="116">
        <v>90</v>
      </c>
      <c r="P426" s="117">
        <v>79</v>
      </c>
      <c r="Q426" s="118">
        <v>87.777777777777771</v>
      </c>
      <c r="R426" s="20">
        <v>113823408</v>
      </c>
      <c r="S426" s="20">
        <v>25372213</v>
      </c>
      <c r="T426" s="21">
        <f t="shared" si="64"/>
        <v>22.290856903529018</v>
      </c>
      <c r="U426" s="81">
        <v>60</v>
      </c>
      <c r="V426" s="48">
        <v>66</v>
      </c>
      <c r="W426" s="48">
        <v>110.00000000000001</v>
      </c>
      <c r="X426" s="20">
        <v>67065000</v>
      </c>
      <c r="Y426" s="20">
        <v>67065000</v>
      </c>
      <c r="Z426" s="38">
        <f t="shared" si="57"/>
        <v>100</v>
      </c>
      <c r="AA426" s="48">
        <v>60</v>
      </c>
      <c r="AB426" s="49">
        <v>70</v>
      </c>
      <c r="AC426" s="50">
        <v>116.66666666666667</v>
      </c>
      <c r="AD426" s="45">
        <v>224448008.80000001</v>
      </c>
      <c r="AE426" s="47">
        <v>27890564</v>
      </c>
      <c r="AF426" s="46">
        <v>12.426291571538325</v>
      </c>
      <c r="AG426" s="17" t="s">
        <v>99</v>
      </c>
    </row>
    <row r="427" spans="1:33" ht="72">
      <c r="A427" s="10">
        <v>419</v>
      </c>
      <c r="B427" s="11" t="s">
        <v>536</v>
      </c>
      <c r="C427" s="11" t="s">
        <v>545</v>
      </c>
      <c r="D427" s="11" t="s">
        <v>644</v>
      </c>
      <c r="E427" s="11" t="s">
        <v>665</v>
      </c>
      <c r="F427" s="11" t="s">
        <v>712</v>
      </c>
      <c r="G427" s="11" t="s">
        <v>546</v>
      </c>
      <c r="H427" s="11">
        <v>168</v>
      </c>
      <c r="I427" s="116">
        <v>42</v>
      </c>
      <c r="J427" s="117">
        <v>42</v>
      </c>
      <c r="K427" s="117">
        <f t="shared" si="66"/>
        <v>100</v>
      </c>
      <c r="L427" s="18">
        <v>175000001</v>
      </c>
      <c r="M427" s="18">
        <v>96268000</v>
      </c>
      <c r="N427" s="19">
        <v>55.010285399941225</v>
      </c>
      <c r="O427" s="116">
        <v>42</v>
      </c>
      <c r="P427" s="117">
        <v>42</v>
      </c>
      <c r="Q427" s="118">
        <v>100</v>
      </c>
      <c r="R427" s="20">
        <v>153200000</v>
      </c>
      <c r="S427" s="20">
        <v>92180000</v>
      </c>
      <c r="T427" s="21">
        <f t="shared" si="64"/>
        <v>60.16971279373368</v>
      </c>
      <c r="U427" s="81">
        <v>42</v>
      </c>
      <c r="V427" s="48">
        <v>42</v>
      </c>
      <c r="W427" s="48">
        <v>100</v>
      </c>
      <c r="X427" s="20">
        <v>195000000</v>
      </c>
      <c r="Y427" s="20">
        <v>195000000</v>
      </c>
      <c r="Z427" s="38">
        <f t="shared" si="57"/>
        <v>100</v>
      </c>
      <c r="AA427" s="48">
        <v>42</v>
      </c>
      <c r="AB427" s="49">
        <v>31</v>
      </c>
      <c r="AC427" s="50">
        <v>73.80952380952381</v>
      </c>
      <c r="AD427" s="45">
        <v>150000000</v>
      </c>
      <c r="AE427" s="47">
        <v>107904000</v>
      </c>
      <c r="AF427" s="46">
        <v>71.936000000000007</v>
      </c>
      <c r="AG427" s="17" t="s">
        <v>29</v>
      </c>
    </row>
    <row r="428" spans="1:33" ht="48">
      <c r="A428" s="10">
        <v>420</v>
      </c>
      <c r="B428" s="11" t="s">
        <v>536</v>
      </c>
      <c r="C428" s="11" t="s">
        <v>547</v>
      </c>
      <c r="D428" s="11" t="s">
        <v>644</v>
      </c>
      <c r="E428" s="11" t="s">
        <v>665</v>
      </c>
      <c r="F428" s="11" t="s">
        <v>712</v>
      </c>
      <c r="G428" s="11" t="s">
        <v>548</v>
      </c>
      <c r="H428" s="11">
        <v>1</v>
      </c>
      <c r="I428" s="144">
        <v>0.1</v>
      </c>
      <c r="J428" s="145">
        <v>0.1</v>
      </c>
      <c r="K428" s="117">
        <f t="shared" si="66"/>
        <v>100</v>
      </c>
      <c r="L428" s="18">
        <v>40000000</v>
      </c>
      <c r="M428" s="22">
        <v>11500000</v>
      </c>
      <c r="N428" s="23">
        <v>28.749999999999996</v>
      </c>
      <c r="O428" s="144">
        <v>0.25</v>
      </c>
      <c r="P428" s="145">
        <v>0.25</v>
      </c>
      <c r="Q428" s="118">
        <v>100</v>
      </c>
      <c r="R428" s="20">
        <v>628905862</v>
      </c>
      <c r="S428" s="20">
        <v>79792500</v>
      </c>
      <c r="T428" s="21">
        <f t="shared" si="64"/>
        <v>12.687510933075067</v>
      </c>
      <c r="U428" s="105">
        <v>0.35</v>
      </c>
      <c r="V428" s="106">
        <v>0.35</v>
      </c>
      <c r="W428" s="48">
        <v>100</v>
      </c>
      <c r="X428" s="20">
        <v>5000000</v>
      </c>
      <c r="Y428" s="20">
        <v>5000000</v>
      </c>
      <c r="Z428" s="38">
        <f t="shared" si="57"/>
        <v>100</v>
      </c>
      <c r="AA428" s="72">
        <v>0.3</v>
      </c>
      <c r="AB428" s="73">
        <v>0.27</v>
      </c>
      <c r="AC428" s="50">
        <v>90.000000000000014</v>
      </c>
      <c r="AD428" s="45">
        <v>84000000</v>
      </c>
      <c r="AE428" s="45">
        <v>60565000</v>
      </c>
      <c r="AF428" s="46">
        <v>72.101190476190482</v>
      </c>
      <c r="AG428" s="17" t="s">
        <v>36</v>
      </c>
    </row>
    <row r="429" spans="1:33" ht="48">
      <c r="A429" s="10">
        <v>421</v>
      </c>
      <c r="B429" s="11" t="s">
        <v>536</v>
      </c>
      <c r="C429" s="11" t="s">
        <v>547</v>
      </c>
      <c r="D429" s="11" t="s">
        <v>644</v>
      </c>
      <c r="E429" s="11" t="s">
        <v>665</v>
      </c>
      <c r="F429" s="11" t="s">
        <v>712</v>
      </c>
      <c r="G429" s="11" t="s">
        <v>549</v>
      </c>
      <c r="H429" s="11">
        <v>1</v>
      </c>
      <c r="I429" s="144">
        <v>0.1</v>
      </c>
      <c r="J429" s="145">
        <v>0.1</v>
      </c>
      <c r="K429" s="117">
        <f t="shared" si="66"/>
        <v>100</v>
      </c>
      <c r="L429" s="18">
        <v>25000000</v>
      </c>
      <c r="M429" s="22">
        <v>25000000</v>
      </c>
      <c r="N429" s="23">
        <v>100</v>
      </c>
      <c r="O429" s="144">
        <v>0.25</v>
      </c>
      <c r="P429" s="145">
        <v>0.25</v>
      </c>
      <c r="Q429" s="118">
        <v>100</v>
      </c>
      <c r="R429" s="20">
        <v>52000000</v>
      </c>
      <c r="S429" s="20">
        <v>232615833</v>
      </c>
      <c r="T429" s="21">
        <f t="shared" si="64"/>
        <v>447.33814038461537</v>
      </c>
      <c r="U429" s="105">
        <v>0.35</v>
      </c>
      <c r="V429" s="72">
        <v>0.35</v>
      </c>
      <c r="W429" s="48">
        <v>100</v>
      </c>
      <c r="X429" s="20">
        <v>5000000</v>
      </c>
      <c r="Y429" s="20">
        <v>51925548</v>
      </c>
      <c r="Z429" s="38">
        <f t="shared" si="57"/>
        <v>1038.5109600000001</v>
      </c>
      <c r="AA429" s="72">
        <v>0.3</v>
      </c>
      <c r="AB429" s="73">
        <v>0.27</v>
      </c>
      <c r="AC429" s="50">
        <v>90.000000000000014</v>
      </c>
      <c r="AD429" s="45">
        <v>52000000</v>
      </c>
      <c r="AE429" s="45">
        <v>80000000</v>
      </c>
      <c r="AF429" s="46">
        <v>153.84615384615387</v>
      </c>
      <c r="AG429" s="17" t="s">
        <v>36</v>
      </c>
    </row>
    <row r="430" spans="1:33" ht="48">
      <c r="A430" s="10">
        <v>422</v>
      </c>
      <c r="B430" s="11" t="s">
        <v>536</v>
      </c>
      <c r="C430" s="11" t="s">
        <v>547</v>
      </c>
      <c r="D430" s="11" t="s">
        <v>644</v>
      </c>
      <c r="E430" s="11" t="s">
        <v>665</v>
      </c>
      <c r="F430" s="11" t="s">
        <v>712</v>
      </c>
      <c r="G430" s="11" t="s">
        <v>550</v>
      </c>
      <c r="H430" s="11">
        <v>1</v>
      </c>
      <c r="I430" s="144">
        <v>0.1</v>
      </c>
      <c r="J430" s="145">
        <v>0.1</v>
      </c>
      <c r="K430" s="117">
        <f t="shared" si="66"/>
        <v>100</v>
      </c>
      <c r="L430" s="18">
        <v>5000000</v>
      </c>
      <c r="M430" s="22">
        <v>5000000</v>
      </c>
      <c r="N430" s="23">
        <v>100</v>
      </c>
      <c r="O430" s="144">
        <v>0.25</v>
      </c>
      <c r="P430" s="145">
        <v>0.25</v>
      </c>
      <c r="Q430" s="118">
        <v>100</v>
      </c>
      <c r="R430" s="20">
        <v>18000000</v>
      </c>
      <c r="S430" s="20">
        <v>81672000</v>
      </c>
      <c r="T430" s="21">
        <f t="shared" si="64"/>
        <v>453.73333333333335</v>
      </c>
      <c r="U430" s="105">
        <v>0.35</v>
      </c>
      <c r="V430" s="72">
        <v>0.35</v>
      </c>
      <c r="W430" s="48">
        <v>100</v>
      </c>
      <c r="X430" s="20">
        <v>20000000</v>
      </c>
      <c r="Y430" s="20">
        <v>20000000</v>
      </c>
      <c r="Z430" s="38">
        <f t="shared" si="57"/>
        <v>100</v>
      </c>
      <c r="AA430" s="72">
        <v>0.3</v>
      </c>
      <c r="AB430" s="73">
        <v>0.27</v>
      </c>
      <c r="AC430" s="50">
        <v>90.000000000000014</v>
      </c>
      <c r="AD430" s="45">
        <v>18000000</v>
      </c>
      <c r="AE430" s="45">
        <v>8000000</v>
      </c>
      <c r="AF430" s="46">
        <v>44.444444444444443</v>
      </c>
      <c r="AG430" s="17" t="s">
        <v>36</v>
      </c>
    </row>
    <row r="431" spans="1:33" ht="48">
      <c r="A431" s="10">
        <v>423</v>
      </c>
      <c r="B431" s="11" t="s">
        <v>536</v>
      </c>
      <c r="C431" s="11" t="s">
        <v>547</v>
      </c>
      <c r="D431" s="11" t="s">
        <v>644</v>
      </c>
      <c r="E431" s="11" t="s">
        <v>665</v>
      </c>
      <c r="F431" s="11" t="s">
        <v>712</v>
      </c>
      <c r="G431" s="11" t="s">
        <v>551</v>
      </c>
      <c r="H431" s="11">
        <v>1</v>
      </c>
      <c r="I431" s="144">
        <v>0.1</v>
      </c>
      <c r="J431" s="136">
        <v>0.05</v>
      </c>
      <c r="K431" s="117">
        <f t="shared" si="66"/>
        <v>50</v>
      </c>
      <c r="L431" s="18">
        <v>17000000</v>
      </c>
      <c r="M431" s="22">
        <v>17000000</v>
      </c>
      <c r="N431" s="23">
        <v>100</v>
      </c>
      <c r="O431" s="144">
        <v>0.25</v>
      </c>
      <c r="P431" s="136">
        <v>0.2</v>
      </c>
      <c r="Q431" s="118">
        <v>80</v>
      </c>
      <c r="R431" s="20">
        <v>294452931</v>
      </c>
      <c r="S431" s="20">
        <v>35235000</v>
      </c>
      <c r="T431" s="21">
        <f t="shared" si="64"/>
        <v>11.966258878910599</v>
      </c>
      <c r="U431" s="105">
        <v>0.35</v>
      </c>
      <c r="V431" s="107">
        <v>0.35</v>
      </c>
      <c r="W431" s="48">
        <v>100</v>
      </c>
      <c r="X431" s="20">
        <v>20000000</v>
      </c>
      <c r="Y431" s="20">
        <v>20000000</v>
      </c>
      <c r="Z431" s="38">
        <f t="shared" si="57"/>
        <v>100</v>
      </c>
      <c r="AA431" s="72">
        <v>0.6</v>
      </c>
      <c r="AB431" s="73">
        <v>0.52</v>
      </c>
      <c r="AC431" s="50">
        <v>86.666666666666671</v>
      </c>
      <c r="AD431" s="45">
        <v>54000000</v>
      </c>
      <c r="AE431" s="45">
        <v>10000000</v>
      </c>
      <c r="AF431" s="46">
        <v>18.518518518518519</v>
      </c>
      <c r="AG431" s="17" t="s">
        <v>36</v>
      </c>
    </row>
    <row r="432" spans="1:33" ht="48">
      <c r="A432" s="10">
        <v>424</v>
      </c>
      <c r="B432" s="11" t="s">
        <v>536</v>
      </c>
      <c r="C432" s="11" t="s">
        <v>547</v>
      </c>
      <c r="D432" s="11" t="s">
        <v>644</v>
      </c>
      <c r="E432" s="11" t="s">
        <v>665</v>
      </c>
      <c r="F432" s="11" t="s">
        <v>933</v>
      </c>
      <c r="G432" s="11" t="s">
        <v>552</v>
      </c>
      <c r="H432" s="11">
        <v>1</v>
      </c>
      <c r="I432" s="144">
        <v>0.1</v>
      </c>
      <c r="J432" s="136">
        <v>0.05</v>
      </c>
      <c r="K432" s="117">
        <f t="shared" si="66"/>
        <v>50</v>
      </c>
      <c r="L432" s="18">
        <v>13000000</v>
      </c>
      <c r="M432" s="22">
        <v>13000000</v>
      </c>
      <c r="N432" s="23">
        <v>100</v>
      </c>
      <c r="O432" s="144">
        <v>0.25</v>
      </c>
      <c r="P432" s="136">
        <v>0.25</v>
      </c>
      <c r="Q432" s="118">
        <v>100</v>
      </c>
      <c r="R432" s="20">
        <v>613000000</v>
      </c>
      <c r="S432" s="20">
        <v>51820000</v>
      </c>
      <c r="T432" s="21">
        <f t="shared" si="64"/>
        <v>8.4535073409461656</v>
      </c>
      <c r="U432" s="105">
        <v>0.35</v>
      </c>
      <c r="V432" s="107">
        <v>0.35</v>
      </c>
      <c r="W432" s="48">
        <v>100</v>
      </c>
      <c r="X432" s="20">
        <v>210780000</v>
      </c>
      <c r="Y432" s="20">
        <v>210780000</v>
      </c>
      <c r="Z432" s="38">
        <f t="shared" si="57"/>
        <v>100</v>
      </c>
      <c r="AA432" s="72">
        <v>0.3</v>
      </c>
      <c r="AB432" s="73">
        <v>0.27</v>
      </c>
      <c r="AC432" s="50">
        <v>90.000000000000014</v>
      </c>
      <c r="AD432" s="45">
        <v>30000000</v>
      </c>
      <c r="AE432" s="45">
        <v>10000000</v>
      </c>
      <c r="AF432" s="46">
        <v>33.333333333333329</v>
      </c>
      <c r="AG432" s="17" t="s">
        <v>36</v>
      </c>
    </row>
    <row r="433" spans="1:33" ht="48">
      <c r="A433" s="10">
        <v>425</v>
      </c>
      <c r="B433" s="11" t="s">
        <v>536</v>
      </c>
      <c r="C433" s="11" t="s">
        <v>547</v>
      </c>
      <c r="D433" s="11" t="s">
        <v>644</v>
      </c>
      <c r="E433" s="11" t="s">
        <v>665</v>
      </c>
      <c r="F433" s="11" t="s">
        <v>934</v>
      </c>
      <c r="G433" s="11" t="s">
        <v>553</v>
      </c>
      <c r="H433" s="11">
        <v>1</v>
      </c>
      <c r="I433" s="144">
        <v>0.1</v>
      </c>
      <c r="J433" s="145">
        <v>0.1</v>
      </c>
      <c r="K433" s="117">
        <f t="shared" si="66"/>
        <v>100</v>
      </c>
      <c r="L433" s="18">
        <v>23377623</v>
      </c>
      <c r="M433" s="22">
        <v>23377623</v>
      </c>
      <c r="N433" s="23">
        <v>100</v>
      </c>
      <c r="O433" s="144">
        <v>0.25</v>
      </c>
      <c r="P433" s="145">
        <v>0.1</v>
      </c>
      <c r="Q433" s="118">
        <v>40</v>
      </c>
      <c r="R433" s="20">
        <v>197562377</v>
      </c>
      <c r="S433" s="20">
        <v>39150000</v>
      </c>
      <c r="T433" s="21">
        <f t="shared" si="64"/>
        <v>19.816526098995052</v>
      </c>
      <c r="U433" s="105">
        <v>0.35</v>
      </c>
      <c r="V433" s="106">
        <v>0.35</v>
      </c>
      <c r="W433" s="48">
        <v>100</v>
      </c>
      <c r="X433" s="20">
        <v>7000000</v>
      </c>
      <c r="Y433" s="20">
        <v>7000000</v>
      </c>
      <c r="Z433" s="38">
        <f t="shared" si="57"/>
        <v>100</v>
      </c>
      <c r="AA433" s="72">
        <v>0.3</v>
      </c>
      <c r="AB433" s="73">
        <v>0.27</v>
      </c>
      <c r="AC433" s="50">
        <v>90.000000000000014</v>
      </c>
      <c r="AD433" s="45">
        <v>38530000</v>
      </c>
      <c r="AE433" s="45">
        <v>10000000</v>
      </c>
      <c r="AF433" s="46">
        <v>25.953802232026991</v>
      </c>
      <c r="AG433" s="17" t="s">
        <v>36</v>
      </c>
    </row>
    <row r="434" spans="1:33" ht="48">
      <c r="A434" s="10">
        <v>426</v>
      </c>
      <c r="B434" s="11" t="s">
        <v>536</v>
      </c>
      <c r="C434" s="11" t="s">
        <v>547</v>
      </c>
      <c r="D434" s="11" t="s">
        <v>644</v>
      </c>
      <c r="E434" s="11" t="s">
        <v>665</v>
      </c>
      <c r="F434" s="11" t="s">
        <v>712</v>
      </c>
      <c r="G434" s="11" t="s">
        <v>554</v>
      </c>
      <c r="H434" s="11">
        <v>6</v>
      </c>
      <c r="I434" s="116">
        <v>1</v>
      </c>
      <c r="J434" s="117">
        <v>1</v>
      </c>
      <c r="K434" s="117">
        <f t="shared" si="66"/>
        <v>100</v>
      </c>
      <c r="L434" s="18">
        <v>6585600</v>
      </c>
      <c r="M434" s="22">
        <v>6585600</v>
      </c>
      <c r="N434" s="23">
        <v>100</v>
      </c>
      <c r="O434" s="116">
        <v>2</v>
      </c>
      <c r="P434" s="117">
        <v>2</v>
      </c>
      <c r="Q434" s="118">
        <v>100</v>
      </c>
      <c r="R434" s="20">
        <v>51439500</v>
      </c>
      <c r="S434" s="20">
        <v>51439500</v>
      </c>
      <c r="T434" s="21">
        <f t="shared" si="64"/>
        <v>100</v>
      </c>
      <c r="U434" s="81">
        <v>2</v>
      </c>
      <c r="V434" s="86">
        <v>2</v>
      </c>
      <c r="W434" s="48">
        <v>100</v>
      </c>
      <c r="X434" s="20">
        <v>7000000</v>
      </c>
      <c r="Y434" s="20">
        <v>7000000</v>
      </c>
      <c r="Z434" s="38">
        <f t="shared" si="57"/>
        <v>100</v>
      </c>
      <c r="AA434" s="48">
        <v>1</v>
      </c>
      <c r="AB434" s="49">
        <v>1</v>
      </c>
      <c r="AC434" s="50">
        <v>100</v>
      </c>
      <c r="AD434" s="45">
        <v>50319500</v>
      </c>
      <c r="AE434" s="45">
        <v>268767202</v>
      </c>
      <c r="AF434" s="46">
        <v>534.12136845556893</v>
      </c>
      <c r="AG434" s="17" t="s">
        <v>36</v>
      </c>
    </row>
    <row r="435" spans="1:33" ht="48">
      <c r="A435" s="10">
        <v>427</v>
      </c>
      <c r="B435" s="11" t="s">
        <v>536</v>
      </c>
      <c r="C435" s="11" t="s">
        <v>547</v>
      </c>
      <c r="D435" s="11" t="s">
        <v>644</v>
      </c>
      <c r="E435" s="11" t="s">
        <v>665</v>
      </c>
      <c r="F435" s="11" t="s">
        <v>712</v>
      </c>
      <c r="G435" s="11" t="s">
        <v>555</v>
      </c>
      <c r="H435" s="11">
        <v>12</v>
      </c>
      <c r="I435" s="116">
        <v>1</v>
      </c>
      <c r="J435" s="117">
        <v>0</v>
      </c>
      <c r="K435" s="117">
        <f t="shared" si="66"/>
        <v>0</v>
      </c>
      <c r="L435" s="18">
        <v>3788000</v>
      </c>
      <c r="M435" s="22">
        <v>0</v>
      </c>
      <c r="N435" s="23">
        <v>0</v>
      </c>
      <c r="O435" s="116">
        <v>4</v>
      </c>
      <c r="P435" s="117">
        <v>4</v>
      </c>
      <c r="Q435" s="118">
        <v>100</v>
      </c>
      <c r="R435" s="20">
        <v>25095500</v>
      </c>
      <c r="S435" s="20">
        <v>25095500</v>
      </c>
      <c r="T435" s="21">
        <f t="shared" si="64"/>
        <v>100</v>
      </c>
      <c r="U435" s="81">
        <v>4</v>
      </c>
      <c r="V435" s="86">
        <v>4</v>
      </c>
      <c r="W435" s="48">
        <v>100</v>
      </c>
      <c r="X435" s="20">
        <v>7000000</v>
      </c>
      <c r="Y435" s="20">
        <v>7000000</v>
      </c>
      <c r="Z435" s="38">
        <f t="shared" si="57"/>
        <v>100</v>
      </c>
      <c r="AA435" s="48">
        <v>3</v>
      </c>
      <c r="AB435" s="49">
        <v>3</v>
      </c>
      <c r="AC435" s="50">
        <v>100</v>
      </c>
      <c r="AD435" s="45">
        <v>25095500</v>
      </c>
      <c r="AE435" s="45">
        <v>10000000</v>
      </c>
      <c r="AF435" s="46">
        <v>39.847781474766393</v>
      </c>
      <c r="AG435" s="17" t="s">
        <v>36</v>
      </c>
    </row>
    <row r="436" spans="1:33" ht="60">
      <c r="A436" s="10">
        <v>428</v>
      </c>
      <c r="B436" s="11" t="s">
        <v>536</v>
      </c>
      <c r="C436" s="11" t="s">
        <v>547</v>
      </c>
      <c r="D436" s="11" t="s">
        <v>644</v>
      </c>
      <c r="E436" s="11" t="s">
        <v>665</v>
      </c>
      <c r="F436" s="11" t="s">
        <v>712</v>
      </c>
      <c r="G436" s="11" t="s">
        <v>556</v>
      </c>
      <c r="H436" s="11">
        <v>60</v>
      </c>
      <c r="I436" s="132">
        <v>0</v>
      </c>
      <c r="J436" s="142">
        <v>0</v>
      </c>
      <c r="K436" s="117">
        <v>0</v>
      </c>
      <c r="L436" s="18">
        <v>0</v>
      </c>
      <c r="M436" s="22">
        <v>0</v>
      </c>
      <c r="N436" s="23">
        <v>0</v>
      </c>
      <c r="O436" s="132">
        <v>20</v>
      </c>
      <c r="P436" s="142">
        <v>20</v>
      </c>
      <c r="Q436" s="118">
        <v>100</v>
      </c>
      <c r="R436" s="20">
        <v>23399500</v>
      </c>
      <c r="S436" s="20">
        <v>23399500</v>
      </c>
      <c r="T436" s="21">
        <f t="shared" si="64"/>
        <v>100</v>
      </c>
      <c r="U436" s="92">
        <v>20</v>
      </c>
      <c r="V436" s="86">
        <v>20</v>
      </c>
      <c r="W436" s="48">
        <v>100</v>
      </c>
      <c r="X436" s="20">
        <v>7000000</v>
      </c>
      <c r="Y436" s="20">
        <v>7000000</v>
      </c>
      <c r="Z436" s="38">
        <f t="shared" si="57"/>
        <v>100</v>
      </c>
      <c r="AA436" s="61">
        <v>20</v>
      </c>
      <c r="AB436" s="49">
        <v>17</v>
      </c>
      <c r="AC436" s="50">
        <v>85</v>
      </c>
      <c r="AD436" s="45">
        <v>23399500</v>
      </c>
      <c r="AE436" s="45">
        <v>113340800</v>
      </c>
      <c r="AF436" s="46">
        <v>484.37274300732918</v>
      </c>
      <c r="AG436" s="17" t="s">
        <v>36</v>
      </c>
    </row>
    <row r="437" spans="1:33" ht="72">
      <c r="A437" s="10">
        <v>429</v>
      </c>
      <c r="B437" s="11" t="s">
        <v>536</v>
      </c>
      <c r="C437" s="11" t="s">
        <v>547</v>
      </c>
      <c r="D437" s="11" t="s">
        <v>644</v>
      </c>
      <c r="E437" s="11" t="s">
        <v>665</v>
      </c>
      <c r="F437" s="11" t="s">
        <v>712</v>
      </c>
      <c r="G437" s="11" t="s">
        <v>557</v>
      </c>
      <c r="H437" s="11">
        <v>3</v>
      </c>
      <c r="I437" s="132">
        <v>0</v>
      </c>
      <c r="J437" s="142">
        <v>0</v>
      </c>
      <c r="K437" s="117">
        <v>0</v>
      </c>
      <c r="L437" s="18">
        <v>0</v>
      </c>
      <c r="M437" s="22">
        <v>0</v>
      </c>
      <c r="N437" s="23">
        <v>0</v>
      </c>
      <c r="O437" s="132">
        <v>0</v>
      </c>
      <c r="P437" s="142">
        <v>0</v>
      </c>
      <c r="Q437" s="118">
        <v>0</v>
      </c>
      <c r="R437" s="20">
        <v>0</v>
      </c>
      <c r="S437" s="20">
        <v>0</v>
      </c>
      <c r="T437" s="21">
        <v>0</v>
      </c>
      <c r="U437" s="92">
        <v>0</v>
      </c>
      <c r="V437" s="61">
        <v>0</v>
      </c>
      <c r="W437" s="48">
        <v>0</v>
      </c>
      <c r="X437" s="20">
        <v>0</v>
      </c>
      <c r="Y437" s="20">
        <v>0</v>
      </c>
      <c r="Z437" s="38">
        <v>0</v>
      </c>
      <c r="AA437" s="61">
        <v>3</v>
      </c>
      <c r="AB437" s="49">
        <v>3</v>
      </c>
      <c r="AC437" s="50">
        <v>100</v>
      </c>
      <c r="AD437" s="45">
        <v>23399500</v>
      </c>
      <c r="AE437" s="45">
        <v>10000000</v>
      </c>
      <c r="AF437" s="46">
        <v>42.735955896493515</v>
      </c>
      <c r="AG437" s="17" t="s">
        <v>36</v>
      </c>
    </row>
    <row r="438" spans="1:33" ht="60">
      <c r="A438" s="10">
        <v>430</v>
      </c>
      <c r="B438" s="11" t="s">
        <v>536</v>
      </c>
      <c r="C438" s="11" t="s">
        <v>547</v>
      </c>
      <c r="D438" s="11" t="s">
        <v>644</v>
      </c>
      <c r="E438" s="11" t="s">
        <v>665</v>
      </c>
      <c r="F438" s="11" t="s">
        <v>712</v>
      </c>
      <c r="G438" s="11" t="s">
        <v>558</v>
      </c>
      <c r="H438" s="11">
        <v>3</v>
      </c>
      <c r="I438" s="132">
        <v>0</v>
      </c>
      <c r="J438" s="142">
        <v>0</v>
      </c>
      <c r="K438" s="117">
        <v>0</v>
      </c>
      <c r="L438" s="18">
        <v>0</v>
      </c>
      <c r="M438" s="22">
        <v>0</v>
      </c>
      <c r="N438" s="23">
        <v>0</v>
      </c>
      <c r="O438" s="132">
        <v>1</v>
      </c>
      <c r="P438" s="142">
        <v>1</v>
      </c>
      <c r="Q438" s="118">
        <v>100</v>
      </c>
      <c r="R438" s="20">
        <v>1000000</v>
      </c>
      <c r="S438" s="20">
        <v>1000000</v>
      </c>
      <c r="T438" s="21">
        <f t="shared" ref="T438:T457" si="67">(S438*100)/R438</f>
        <v>100</v>
      </c>
      <c r="U438" s="92">
        <v>0</v>
      </c>
      <c r="V438" s="61">
        <v>0</v>
      </c>
      <c r="W438" s="48">
        <v>0</v>
      </c>
      <c r="X438" s="20">
        <v>0</v>
      </c>
      <c r="Y438" s="20">
        <v>0</v>
      </c>
      <c r="Z438" s="38">
        <v>0</v>
      </c>
      <c r="AA438" s="61">
        <v>2</v>
      </c>
      <c r="AB438" s="49">
        <v>2</v>
      </c>
      <c r="AC438" s="50">
        <v>100</v>
      </c>
      <c r="AD438" s="45">
        <v>1000000</v>
      </c>
      <c r="AE438" s="45">
        <v>1000000</v>
      </c>
      <c r="AF438" s="46">
        <v>100</v>
      </c>
      <c r="AG438" s="17" t="s">
        <v>36</v>
      </c>
    </row>
    <row r="439" spans="1:33" ht="48">
      <c r="A439" s="10">
        <v>431</v>
      </c>
      <c r="B439" s="11" t="s">
        <v>536</v>
      </c>
      <c r="C439" s="11" t="s">
        <v>547</v>
      </c>
      <c r="D439" s="11" t="s">
        <v>644</v>
      </c>
      <c r="E439" s="11" t="s">
        <v>665</v>
      </c>
      <c r="F439" s="11" t="s">
        <v>712</v>
      </c>
      <c r="G439" s="11" t="s">
        <v>559</v>
      </c>
      <c r="H439" s="11">
        <v>5</v>
      </c>
      <c r="I439" s="132">
        <v>0</v>
      </c>
      <c r="J439" s="142">
        <v>0</v>
      </c>
      <c r="K439" s="117">
        <v>0</v>
      </c>
      <c r="L439" s="18">
        <v>0</v>
      </c>
      <c r="M439" s="22">
        <v>0</v>
      </c>
      <c r="N439" s="23">
        <v>0</v>
      </c>
      <c r="O439" s="132">
        <v>1</v>
      </c>
      <c r="P439" s="142">
        <v>1</v>
      </c>
      <c r="Q439" s="118">
        <v>100</v>
      </c>
      <c r="R439" s="20">
        <v>23399500</v>
      </c>
      <c r="S439" s="20">
        <v>23399500</v>
      </c>
      <c r="T439" s="21">
        <f t="shared" si="67"/>
        <v>100</v>
      </c>
      <c r="U439" s="92">
        <v>2</v>
      </c>
      <c r="V439" s="86">
        <v>2</v>
      </c>
      <c r="W439" s="48">
        <v>100</v>
      </c>
      <c r="X439" s="20">
        <v>7000000</v>
      </c>
      <c r="Y439" s="20">
        <v>7000000</v>
      </c>
      <c r="Z439" s="38">
        <f t="shared" si="57"/>
        <v>100</v>
      </c>
      <c r="AA439" s="61">
        <v>2</v>
      </c>
      <c r="AB439" s="49">
        <v>2</v>
      </c>
      <c r="AC439" s="50">
        <v>100</v>
      </c>
      <c r="AD439" s="45">
        <v>23399500</v>
      </c>
      <c r="AE439" s="45">
        <v>10000000</v>
      </c>
      <c r="AF439" s="46">
        <v>42.735955896493515</v>
      </c>
      <c r="AG439" s="17" t="s">
        <v>36</v>
      </c>
    </row>
    <row r="440" spans="1:33" ht="48">
      <c r="A440" s="10">
        <v>432</v>
      </c>
      <c r="B440" s="11" t="s">
        <v>536</v>
      </c>
      <c r="C440" s="11" t="s">
        <v>547</v>
      </c>
      <c r="D440" s="11" t="s">
        <v>644</v>
      </c>
      <c r="E440" s="11" t="s">
        <v>665</v>
      </c>
      <c r="F440" s="11" t="s">
        <v>712</v>
      </c>
      <c r="G440" s="11" t="s">
        <v>560</v>
      </c>
      <c r="H440" s="11">
        <v>3</v>
      </c>
      <c r="I440" s="132">
        <v>0</v>
      </c>
      <c r="J440" s="142">
        <v>0</v>
      </c>
      <c r="K440" s="117">
        <v>0</v>
      </c>
      <c r="L440" s="18">
        <v>0</v>
      </c>
      <c r="M440" s="22">
        <v>0</v>
      </c>
      <c r="N440" s="23">
        <v>0</v>
      </c>
      <c r="O440" s="132">
        <v>1</v>
      </c>
      <c r="P440" s="142">
        <v>1</v>
      </c>
      <c r="Q440" s="118">
        <v>100</v>
      </c>
      <c r="R440" s="20">
        <v>4715000</v>
      </c>
      <c r="S440" s="20">
        <v>4715000</v>
      </c>
      <c r="T440" s="21">
        <f t="shared" si="67"/>
        <v>100</v>
      </c>
      <c r="U440" s="92">
        <v>1</v>
      </c>
      <c r="V440" s="86">
        <v>1</v>
      </c>
      <c r="W440" s="48">
        <v>100</v>
      </c>
      <c r="X440" s="20">
        <v>7000000</v>
      </c>
      <c r="Y440" s="20">
        <v>7000000</v>
      </c>
      <c r="Z440" s="38">
        <f t="shared" si="57"/>
        <v>100</v>
      </c>
      <c r="AA440" s="61">
        <v>1</v>
      </c>
      <c r="AB440" s="49">
        <v>1</v>
      </c>
      <c r="AC440" s="50">
        <v>100</v>
      </c>
      <c r="AD440" s="45">
        <v>4715000</v>
      </c>
      <c r="AE440" s="45">
        <v>4715000</v>
      </c>
      <c r="AF440" s="46">
        <v>100</v>
      </c>
      <c r="AG440" s="17" t="s">
        <v>36</v>
      </c>
    </row>
    <row r="441" spans="1:33" ht="60">
      <c r="A441" s="10">
        <v>433</v>
      </c>
      <c r="B441" s="11" t="s">
        <v>536</v>
      </c>
      <c r="C441" s="11" t="s">
        <v>547</v>
      </c>
      <c r="D441" s="11" t="s">
        <v>644</v>
      </c>
      <c r="E441" s="11" t="s">
        <v>665</v>
      </c>
      <c r="F441" s="11" t="s">
        <v>935</v>
      </c>
      <c r="G441" s="11" t="s">
        <v>561</v>
      </c>
      <c r="H441" s="11">
        <v>45</v>
      </c>
      <c r="I441" s="132">
        <v>0</v>
      </c>
      <c r="J441" s="142">
        <v>0</v>
      </c>
      <c r="K441" s="117">
        <v>0</v>
      </c>
      <c r="L441" s="18">
        <v>0</v>
      </c>
      <c r="M441" s="22">
        <v>0</v>
      </c>
      <c r="N441" s="23">
        <v>0</v>
      </c>
      <c r="O441" s="132">
        <v>45</v>
      </c>
      <c r="P441" s="127">
        <v>0</v>
      </c>
      <c r="Q441" s="118">
        <v>0</v>
      </c>
      <c r="R441" s="20">
        <v>315000000</v>
      </c>
      <c r="S441" s="20">
        <v>0</v>
      </c>
      <c r="T441" s="21">
        <f t="shared" si="67"/>
        <v>0</v>
      </c>
      <c r="U441" s="92">
        <v>15</v>
      </c>
      <c r="V441" s="86">
        <v>15</v>
      </c>
      <c r="W441" s="48">
        <v>100</v>
      </c>
      <c r="X441" s="20">
        <v>7000000</v>
      </c>
      <c r="Y441" s="20">
        <v>301353600</v>
      </c>
      <c r="Z441" s="38">
        <f t="shared" si="57"/>
        <v>4305.0514285714289</v>
      </c>
      <c r="AA441" s="61">
        <v>0</v>
      </c>
      <c r="AB441" s="49">
        <v>0</v>
      </c>
      <c r="AC441" s="50">
        <v>0</v>
      </c>
      <c r="AD441" s="47">
        <v>0</v>
      </c>
      <c r="AE441" s="47">
        <v>0</v>
      </c>
      <c r="AF441" s="46">
        <v>0</v>
      </c>
      <c r="AG441" s="17" t="s">
        <v>36</v>
      </c>
    </row>
    <row r="442" spans="1:33" ht="72">
      <c r="A442" s="10">
        <v>434</v>
      </c>
      <c r="B442" s="11" t="s">
        <v>536</v>
      </c>
      <c r="C442" s="11" t="s">
        <v>547</v>
      </c>
      <c r="D442" s="11" t="s">
        <v>644</v>
      </c>
      <c r="E442" s="11" t="s">
        <v>665</v>
      </c>
      <c r="F442" s="11" t="s">
        <v>933</v>
      </c>
      <c r="G442" s="11" t="s">
        <v>562</v>
      </c>
      <c r="H442" s="11">
        <v>1</v>
      </c>
      <c r="I442" s="146">
        <v>3.0000000000000001E-3</v>
      </c>
      <c r="J442" s="147">
        <v>3.0000000000000001E-3</v>
      </c>
      <c r="K442" s="117">
        <f>SUM(J442/I442*100)</f>
        <v>100</v>
      </c>
      <c r="L442" s="18">
        <v>13660000</v>
      </c>
      <c r="M442" s="22">
        <v>25000000</v>
      </c>
      <c r="N442" s="23">
        <v>183.01610541727672</v>
      </c>
      <c r="O442" s="146">
        <v>0.3</v>
      </c>
      <c r="P442" s="147">
        <v>0.3</v>
      </c>
      <c r="Q442" s="118">
        <v>100</v>
      </c>
      <c r="R442" s="20">
        <v>16379650</v>
      </c>
      <c r="S442" s="20">
        <v>16379650</v>
      </c>
      <c r="T442" s="21">
        <f t="shared" si="67"/>
        <v>100</v>
      </c>
      <c r="U442" s="108">
        <v>0.37</v>
      </c>
      <c r="V442" s="86">
        <v>0.37</v>
      </c>
      <c r="W442" s="48">
        <v>100</v>
      </c>
      <c r="X442" s="20">
        <v>7000000</v>
      </c>
      <c r="Y442" s="20">
        <v>7000000</v>
      </c>
      <c r="Z442" s="38">
        <f t="shared" si="57"/>
        <v>100</v>
      </c>
      <c r="AA442" s="74">
        <v>0.34</v>
      </c>
      <c r="AB442" s="75">
        <v>0.28000000000000003</v>
      </c>
      <c r="AC442" s="50">
        <v>82.352941176470594</v>
      </c>
      <c r="AD442" s="45">
        <v>16379650</v>
      </c>
      <c r="AE442" s="45">
        <v>16379650</v>
      </c>
      <c r="AF442" s="46">
        <v>100</v>
      </c>
      <c r="AG442" s="17" t="s">
        <v>36</v>
      </c>
    </row>
    <row r="443" spans="1:33" ht="48">
      <c r="A443" s="10">
        <v>435</v>
      </c>
      <c r="B443" s="11" t="s">
        <v>536</v>
      </c>
      <c r="C443" s="11" t="s">
        <v>547</v>
      </c>
      <c r="D443" s="11" t="s">
        <v>644</v>
      </c>
      <c r="E443" s="11" t="s">
        <v>665</v>
      </c>
      <c r="F443" s="11" t="s">
        <v>712</v>
      </c>
      <c r="G443" s="11" t="s">
        <v>563</v>
      </c>
      <c r="H443" s="11">
        <v>3000</v>
      </c>
      <c r="I443" s="132">
        <v>0</v>
      </c>
      <c r="J443" s="142">
        <v>0</v>
      </c>
      <c r="K443" s="117">
        <v>0</v>
      </c>
      <c r="L443" s="18">
        <v>0</v>
      </c>
      <c r="M443" s="22">
        <v>0</v>
      </c>
      <c r="N443" s="23">
        <v>0</v>
      </c>
      <c r="O443" s="132">
        <v>1250</v>
      </c>
      <c r="P443" s="142">
        <v>1250</v>
      </c>
      <c r="Q443" s="118">
        <v>100</v>
      </c>
      <c r="R443" s="20">
        <v>72596750</v>
      </c>
      <c r="S443" s="20">
        <v>28116684</v>
      </c>
      <c r="T443" s="21">
        <f t="shared" si="67"/>
        <v>38.729948654726279</v>
      </c>
      <c r="U443" s="92">
        <v>1250</v>
      </c>
      <c r="V443" s="86">
        <v>1250</v>
      </c>
      <c r="W443" s="48">
        <v>100</v>
      </c>
      <c r="X443" s="20">
        <v>7000000</v>
      </c>
      <c r="Y443" s="20">
        <v>7000000</v>
      </c>
      <c r="Z443" s="38">
        <f t="shared" si="57"/>
        <v>100</v>
      </c>
      <c r="AA443" s="61">
        <v>500</v>
      </c>
      <c r="AB443" s="49">
        <v>400</v>
      </c>
      <c r="AC443" s="50">
        <v>80</v>
      </c>
      <c r="AD443" s="45">
        <v>72596750</v>
      </c>
      <c r="AE443" s="45">
        <v>15000000</v>
      </c>
      <c r="AF443" s="46">
        <v>20.662081980253937</v>
      </c>
      <c r="AG443" s="17" t="s">
        <v>36</v>
      </c>
    </row>
    <row r="444" spans="1:33" ht="48">
      <c r="A444" s="10">
        <v>436</v>
      </c>
      <c r="B444" s="11" t="s">
        <v>536</v>
      </c>
      <c r="C444" s="11" t="s">
        <v>547</v>
      </c>
      <c r="D444" s="11" t="s">
        <v>644</v>
      </c>
      <c r="E444" s="11" t="s">
        <v>665</v>
      </c>
      <c r="F444" s="11" t="s">
        <v>712</v>
      </c>
      <c r="G444" s="11" t="s">
        <v>564</v>
      </c>
      <c r="H444" s="11">
        <v>168</v>
      </c>
      <c r="I444" s="132">
        <v>0</v>
      </c>
      <c r="J444" s="142">
        <v>0</v>
      </c>
      <c r="K444" s="117">
        <v>0</v>
      </c>
      <c r="L444" s="18">
        <v>0</v>
      </c>
      <c r="M444" s="22">
        <v>0</v>
      </c>
      <c r="N444" s="23">
        <v>0</v>
      </c>
      <c r="O444" s="132">
        <v>68</v>
      </c>
      <c r="P444" s="142">
        <v>68</v>
      </c>
      <c r="Q444" s="118">
        <v>100</v>
      </c>
      <c r="R444" s="20">
        <v>85010100</v>
      </c>
      <c r="S444" s="20">
        <v>28116684</v>
      </c>
      <c r="T444" s="21">
        <f t="shared" si="67"/>
        <v>33.074521733299925</v>
      </c>
      <c r="U444" s="92">
        <v>70</v>
      </c>
      <c r="V444" s="86">
        <v>70</v>
      </c>
      <c r="W444" s="48">
        <v>100</v>
      </c>
      <c r="X444" s="20">
        <v>7000000</v>
      </c>
      <c r="Y444" s="20">
        <v>7000000</v>
      </c>
      <c r="Z444" s="38">
        <f t="shared" si="57"/>
        <v>100</v>
      </c>
      <c r="AA444" s="61">
        <v>30</v>
      </c>
      <c r="AB444" s="49">
        <v>27</v>
      </c>
      <c r="AC444" s="50">
        <v>90</v>
      </c>
      <c r="AD444" s="45">
        <v>84296500</v>
      </c>
      <c r="AE444" s="45">
        <v>10000000</v>
      </c>
      <c r="AF444" s="46">
        <v>11.862888732035138</v>
      </c>
      <c r="AG444" s="17" t="s">
        <v>36</v>
      </c>
    </row>
    <row r="445" spans="1:33" ht="48">
      <c r="A445" s="10">
        <v>437</v>
      </c>
      <c r="B445" s="11" t="s">
        <v>536</v>
      </c>
      <c r="C445" s="11" t="s">
        <v>547</v>
      </c>
      <c r="D445" s="11" t="s">
        <v>644</v>
      </c>
      <c r="E445" s="11" t="s">
        <v>665</v>
      </c>
      <c r="F445" s="11" t="s">
        <v>934</v>
      </c>
      <c r="G445" s="11" t="s">
        <v>565</v>
      </c>
      <c r="H445" s="11">
        <v>42</v>
      </c>
      <c r="I445" s="132">
        <v>0</v>
      </c>
      <c r="J445" s="142">
        <v>0</v>
      </c>
      <c r="K445" s="117">
        <v>0</v>
      </c>
      <c r="L445" s="18">
        <v>0</v>
      </c>
      <c r="M445" s="22">
        <v>0</v>
      </c>
      <c r="N445" s="23">
        <v>0</v>
      </c>
      <c r="O445" s="132">
        <v>14</v>
      </c>
      <c r="P445" s="142">
        <v>14</v>
      </c>
      <c r="Q445" s="118">
        <v>100</v>
      </c>
      <c r="R445" s="20">
        <v>16379650</v>
      </c>
      <c r="S445" s="20">
        <v>16379650</v>
      </c>
      <c r="T445" s="21">
        <f t="shared" si="67"/>
        <v>100</v>
      </c>
      <c r="U445" s="92">
        <v>14</v>
      </c>
      <c r="V445" s="86">
        <v>14</v>
      </c>
      <c r="W445" s="48">
        <v>100</v>
      </c>
      <c r="X445" s="20">
        <v>7000000</v>
      </c>
      <c r="Y445" s="20">
        <v>7000000</v>
      </c>
      <c r="Z445" s="38">
        <f t="shared" si="57"/>
        <v>100</v>
      </c>
      <c r="AA445" s="61">
        <v>14</v>
      </c>
      <c r="AB445" s="49">
        <v>13</v>
      </c>
      <c r="AC445" s="50">
        <v>92.857142857142861</v>
      </c>
      <c r="AD445" s="45">
        <v>16379650</v>
      </c>
      <c r="AE445" s="45">
        <v>5660262</v>
      </c>
      <c r="AF445" s="46">
        <v>34.556672456371167</v>
      </c>
      <c r="AG445" s="17" t="s">
        <v>36</v>
      </c>
    </row>
    <row r="446" spans="1:33" ht="72">
      <c r="A446" s="10">
        <v>438</v>
      </c>
      <c r="B446" s="11" t="s">
        <v>536</v>
      </c>
      <c r="C446" s="11" t="s">
        <v>547</v>
      </c>
      <c r="D446" s="11" t="s">
        <v>644</v>
      </c>
      <c r="E446" s="11" t="s">
        <v>665</v>
      </c>
      <c r="F446" s="11" t="s">
        <v>712</v>
      </c>
      <c r="G446" s="11" t="s">
        <v>566</v>
      </c>
      <c r="H446" s="11">
        <v>8</v>
      </c>
      <c r="I446" s="116">
        <v>2</v>
      </c>
      <c r="J446" s="117">
        <v>1</v>
      </c>
      <c r="K446" s="117">
        <f>SUM(J446/I446*100)</f>
        <v>50</v>
      </c>
      <c r="L446" s="18">
        <v>70000000</v>
      </c>
      <c r="M446" s="18">
        <v>17437999</v>
      </c>
      <c r="N446" s="19">
        <v>24.911427142857143</v>
      </c>
      <c r="O446" s="116">
        <v>3</v>
      </c>
      <c r="P446" s="117">
        <v>2</v>
      </c>
      <c r="Q446" s="118">
        <v>66.666666666666657</v>
      </c>
      <c r="R446" s="20">
        <v>99800000</v>
      </c>
      <c r="S446" s="20">
        <v>46299000</v>
      </c>
      <c r="T446" s="21">
        <f t="shared" si="67"/>
        <v>46.391783567134269</v>
      </c>
      <c r="U446" s="81">
        <v>2</v>
      </c>
      <c r="V446" s="48">
        <v>2</v>
      </c>
      <c r="W446" s="48">
        <v>100</v>
      </c>
      <c r="X446" s="20">
        <v>60000000</v>
      </c>
      <c r="Y446" s="20">
        <v>60000000</v>
      </c>
      <c r="Z446" s="38">
        <f t="shared" si="57"/>
        <v>100</v>
      </c>
      <c r="AA446" s="48">
        <v>2</v>
      </c>
      <c r="AB446" s="49">
        <v>1</v>
      </c>
      <c r="AC446" s="50">
        <v>50</v>
      </c>
      <c r="AD446" s="45">
        <v>60000000</v>
      </c>
      <c r="AE446" s="47">
        <v>33563000</v>
      </c>
      <c r="AF446" s="46">
        <v>55.938333333333333</v>
      </c>
      <c r="AG446" s="17" t="s">
        <v>29</v>
      </c>
    </row>
    <row r="447" spans="1:33" ht="72">
      <c r="A447" s="10">
        <v>439</v>
      </c>
      <c r="B447" s="11" t="s">
        <v>536</v>
      </c>
      <c r="C447" s="11" t="s">
        <v>567</v>
      </c>
      <c r="D447" s="11" t="s">
        <v>659</v>
      </c>
      <c r="E447" s="11" t="s">
        <v>698</v>
      </c>
      <c r="F447" s="11" t="s">
        <v>936</v>
      </c>
      <c r="G447" s="11" t="s">
        <v>568</v>
      </c>
      <c r="H447" s="11">
        <v>1</v>
      </c>
      <c r="I447" s="116">
        <v>0</v>
      </c>
      <c r="J447" s="117">
        <v>0</v>
      </c>
      <c r="K447" s="117">
        <v>0</v>
      </c>
      <c r="L447" s="18">
        <v>0</v>
      </c>
      <c r="M447" s="18">
        <v>0</v>
      </c>
      <c r="N447" s="19">
        <v>0</v>
      </c>
      <c r="O447" s="116">
        <v>1</v>
      </c>
      <c r="P447" s="117">
        <v>1</v>
      </c>
      <c r="Q447" s="118">
        <v>100</v>
      </c>
      <c r="R447" s="20">
        <v>45000000</v>
      </c>
      <c r="S447" s="20">
        <v>15000000</v>
      </c>
      <c r="T447" s="21">
        <f t="shared" si="67"/>
        <v>33.333333333333336</v>
      </c>
      <c r="U447" s="81">
        <v>1</v>
      </c>
      <c r="V447" s="48">
        <v>0</v>
      </c>
      <c r="W447" s="48">
        <v>0</v>
      </c>
      <c r="X447" s="20">
        <v>114362000</v>
      </c>
      <c r="Y447" s="20">
        <v>0</v>
      </c>
      <c r="Z447" s="38">
        <f t="shared" si="57"/>
        <v>0</v>
      </c>
      <c r="AA447" s="48">
        <v>1</v>
      </c>
      <c r="AB447" s="49">
        <v>0</v>
      </c>
      <c r="AC447" s="50">
        <v>0</v>
      </c>
      <c r="AD447" s="45">
        <v>40000000</v>
      </c>
      <c r="AE447" s="47">
        <v>0</v>
      </c>
      <c r="AF447" s="46">
        <v>0</v>
      </c>
      <c r="AG447" s="17" t="s">
        <v>118</v>
      </c>
    </row>
    <row r="448" spans="1:33" ht="72">
      <c r="A448" s="10">
        <v>440</v>
      </c>
      <c r="B448" s="11" t="s">
        <v>536</v>
      </c>
      <c r="C448" s="11" t="s">
        <v>567</v>
      </c>
      <c r="D448" s="11" t="s">
        <v>659</v>
      </c>
      <c r="E448" s="11" t="s">
        <v>698</v>
      </c>
      <c r="F448" s="11" t="s">
        <v>937</v>
      </c>
      <c r="G448" s="11" t="s">
        <v>569</v>
      </c>
      <c r="H448" s="11">
        <v>163080000</v>
      </c>
      <c r="I448" s="116">
        <v>0</v>
      </c>
      <c r="J448" s="117">
        <v>0</v>
      </c>
      <c r="K448" s="117">
        <v>0</v>
      </c>
      <c r="L448" s="18">
        <v>0</v>
      </c>
      <c r="M448" s="18">
        <v>0</v>
      </c>
      <c r="N448" s="19">
        <v>0</v>
      </c>
      <c r="O448" s="116">
        <v>54360000</v>
      </c>
      <c r="P448" s="117">
        <v>54360000</v>
      </c>
      <c r="Q448" s="118">
        <v>100</v>
      </c>
      <c r="R448" s="20">
        <v>47836800</v>
      </c>
      <c r="S448" s="20">
        <v>56095964</v>
      </c>
      <c r="T448" s="21">
        <f t="shared" si="67"/>
        <v>117.2652936651281</v>
      </c>
      <c r="U448" s="81">
        <v>108720000</v>
      </c>
      <c r="V448" s="48">
        <v>0</v>
      </c>
      <c r="W448" s="48">
        <v>0</v>
      </c>
      <c r="X448" s="20">
        <v>114362000</v>
      </c>
      <c r="Y448" s="20">
        <v>0</v>
      </c>
      <c r="Z448" s="38">
        <f t="shared" si="57"/>
        <v>0</v>
      </c>
      <c r="AA448" s="65">
        <v>0</v>
      </c>
      <c r="AB448" s="49">
        <v>0</v>
      </c>
      <c r="AC448" s="50">
        <v>0</v>
      </c>
      <c r="AD448" s="47">
        <v>0</v>
      </c>
      <c r="AE448" s="47">
        <v>0</v>
      </c>
      <c r="AF448" s="46">
        <v>0</v>
      </c>
      <c r="AG448" s="17" t="s">
        <v>118</v>
      </c>
    </row>
    <row r="449" spans="1:33" ht="72">
      <c r="A449" s="10">
        <v>441</v>
      </c>
      <c r="B449" s="11" t="s">
        <v>536</v>
      </c>
      <c r="C449" s="11" t="s">
        <v>567</v>
      </c>
      <c r="D449" s="11" t="s">
        <v>659</v>
      </c>
      <c r="E449" s="11" t="s">
        <v>698</v>
      </c>
      <c r="F449" s="11" t="s">
        <v>938</v>
      </c>
      <c r="G449" s="11" t="s">
        <v>570</v>
      </c>
      <c r="H449" s="11">
        <v>450</v>
      </c>
      <c r="I449" s="116">
        <v>0</v>
      </c>
      <c r="J449" s="117">
        <v>0</v>
      </c>
      <c r="K449" s="117">
        <v>0</v>
      </c>
      <c r="L449" s="18">
        <v>0</v>
      </c>
      <c r="M449" s="18">
        <v>0</v>
      </c>
      <c r="N449" s="19">
        <v>0</v>
      </c>
      <c r="O449" s="116">
        <v>150</v>
      </c>
      <c r="P449" s="117">
        <v>0</v>
      </c>
      <c r="Q449" s="118">
        <v>0</v>
      </c>
      <c r="R449" s="20">
        <v>23625000</v>
      </c>
      <c r="S449" s="20">
        <v>0</v>
      </c>
      <c r="T449" s="21">
        <f t="shared" si="67"/>
        <v>0</v>
      </c>
      <c r="U449" s="81">
        <v>225</v>
      </c>
      <c r="V449" s="48">
        <v>0</v>
      </c>
      <c r="W449" s="48">
        <v>0</v>
      </c>
      <c r="X449" s="20">
        <v>114362000</v>
      </c>
      <c r="Y449" s="20">
        <v>0</v>
      </c>
      <c r="Z449" s="38">
        <f t="shared" si="57"/>
        <v>0</v>
      </c>
      <c r="AA449" s="48">
        <v>75</v>
      </c>
      <c r="AB449" s="49">
        <v>678</v>
      </c>
      <c r="AC449" s="50">
        <v>903.99999999999989</v>
      </c>
      <c r="AD449" s="45">
        <v>250000000</v>
      </c>
      <c r="AE449" s="47">
        <v>2400000</v>
      </c>
      <c r="AF449" s="46">
        <v>0.96</v>
      </c>
      <c r="AG449" s="17" t="s">
        <v>118</v>
      </c>
    </row>
    <row r="450" spans="1:33" ht="72">
      <c r="A450" s="10">
        <v>442</v>
      </c>
      <c r="B450" s="11" t="s">
        <v>536</v>
      </c>
      <c r="C450" s="11" t="s">
        <v>567</v>
      </c>
      <c r="D450" s="11" t="s">
        <v>659</v>
      </c>
      <c r="E450" s="11" t="s">
        <v>698</v>
      </c>
      <c r="F450" s="11" t="s">
        <v>939</v>
      </c>
      <c r="G450" s="11" t="s">
        <v>571</v>
      </c>
      <c r="H450" s="11">
        <v>13</v>
      </c>
      <c r="I450" s="116">
        <v>1</v>
      </c>
      <c r="J450" s="117">
        <v>1</v>
      </c>
      <c r="K450" s="117">
        <f>SUM(J450/I450*100)</f>
        <v>100</v>
      </c>
      <c r="L450" s="18">
        <v>50000000</v>
      </c>
      <c r="M450" s="18">
        <v>35280000</v>
      </c>
      <c r="N450" s="19">
        <v>70.56</v>
      </c>
      <c r="O450" s="116">
        <v>4</v>
      </c>
      <c r="P450" s="117">
        <v>4</v>
      </c>
      <c r="Q450" s="118">
        <v>100</v>
      </c>
      <c r="R450" s="20">
        <v>200000000</v>
      </c>
      <c r="S450" s="20">
        <v>136418000</v>
      </c>
      <c r="T450" s="21">
        <f t="shared" si="67"/>
        <v>68.209000000000003</v>
      </c>
      <c r="U450" s="81">
        <v>5</v>
      </c>
      <c r="V450" s="48">
        <v>5</v>
      </c>
      <c r="W450" s="48">
        <v>100</v>
      </c>
      <c r="X450" s="20">
        <v>114362000</v>
      </c>
      <c r="Y450" s="20">
        <v>229920880</v>
      </c>
      <c r="Z450" s="38">
        <f t="shared" si="57"/>
        <v>201.04657141358143</v>
      </c>
      <c r="AA450" s="48">
        <v>3</v>
      </c>
      <c r="AB450" s="49">
        <v>2</v>
      </c>
      <c r="AC450" s="50">
        <v>66.666666666666657</v>
      </c>
      <c r="AD450" s="45">
        <v>157055000</v>
      </c>
      <c r="AE450" s="47">
        <v>173010000</v>
      </c>
      <c r="AF450" s="46">
        <v>110.15886154531852</v>
      </c>
      <c r="AG450" s="17" t="s">
        <v>118</v>
      </c>
    </row>
    <row r="451" spans="1:33" ht="72">
      <c r="A451" s="10">
        <v>443</v>
      </c>
      <c r="B451" s="11" t="s">
        <v>536</v>
      </c>
      <c r="C451" s="11" t="s">
        <v>567</v>
      </c>
      <c r="D451" s="11" t="s">
        <v>659</v>
      </c>
      <c r="E451" s="11" t="s">
        <v>698</v>
      </c>
      <c r="F451" s="11" t="s">
        <v>940</v>
      </c>
      <c r="G451" s="11" t="s">
        <v>572</v>
      </c>
      <c r="H451" s="11">
        <v>30</v>
      </c>
      <c r="I451" s="116">
        <v>0</v>
      </c>
      <c r="J451" s="117">
        <v>0</v>
      </c>
      <c r="K451" s="117">
        <v>0</v>
      </c>
      <c r="L451" s="18">
        <v>0</v>
      </c>
      <c r="M451" s="18">
        <v>0</v>
      </c>
      <c r="N451" s="19">
        <v>0</v>
      </c>
      <c r="O451" s="116">
        <v>20</v>
      </c>
      <c r="P451" s="117">
        <v>10</v>
      </c>
      <c r="Q451" s="118">
        <v>50</v>
      </c>
      <c r="R451" s="20">
        <v>54000000</v>
      </c>
      <c r="S451" s="20">
        <v>30000000</v>
      </c>
      <c r="T451" s="21">
        <f t="shared" si="67"/>
        <v>55.555555555555557</v>
      </c>
      <c r="U451" s="81">
        <v>10</v>
      </c>
      <c r="V451" s="48">
        <v>0</v>
      </c>
      <c r="W451" s="48">
        <v>0</v>
      </c>
      <c r="X451" s="20">
        <v>114362000</v>
      </c>
      <c r="Y451" s="20">
        <v>0</v>
      </c>
      <c r="Z451" s="38">
        <f t="shared" si="57"/>
        <v>0</v>
      </c>
      <c r="AA451" s="48">
        <v>0</v>
      </c>
      <c r="AB451" s="49">
        <v>49</v>
      </c>
      <c r="AC451" s="50">
        <v>0</v>
      </c>
      <c r="AD451" s="47">
        <v>0</v>
      </c>
      <c r="AE451" s="47">
        <v>11000000</v>
      </c>
      <c r="AF451" s="46">
        <v>0</v>
      </c>
      <c r="AG451" s="17" t="s">
        <v>118</v>
      </c>
    </row>
    <row r="452" spans="1:33" ht="72">
      <c r="A452" s="10">
        <v>444</v>
      </c>
      <c r="B452" s="11" t="s">
        <v>536</v>
      </c>
      <c r="C452" s="11" t="s">
        <v>567</v>
      </c>
      <c r="D452" s="11" t="s">
        <v>659</v>
      </c>
      <c r="E452" s="11" t="s">
        <v>698</v>
      </c>
      <c r="F452" s="11" t="s">
        <v>941</v>
      </c>
      <c r="G452" s="11" t="s">
        <v>573</v>
      </c>
      <c r="H452" s="11">
        <v>3</v>
      </c>
      <c r="I452" s="116">
        <v>0</v>
      </c>
      <c r="J452" s="117">
        <v>0</v>
      </c>
      <c r="K452" s="117">
        <v>0</v>
      </c>
      <c r="L452" s="18">
        <v>0</v>
      </c>
      <c r="M452" s="18">
        <v>0</v>
      </c>
      <c r="N452" s="19">
        <v>0</v>
      </c>
      <c r="O452" s="116">
        <v>1</v>
      </c>
      <c r="P452" s="117">
        <v>1</v>
      </c>
      <c r="Q452" s="118">
        <v>100</v>
      </c>
      <c r="R452" s="20">
        <v>45000000</v>
      </c>
      <c r="S452" s="20">
        <v>20000000</v>
      </c>
      <c r="T452" s="21">
        <f t="shared" si="67"/>
        <v>44.444444444444443</v>
      </c>
      <c r="U452" s="81">
        <v>1</v>
      </c>
      <c r="V452" s="48">
        <v>0</v>
      </c>
      <c r="W452" s="48">
        <v>0</v>
      </c>
      <c r="X452" s="20">
        <v>114362000</v>
      </c>
      <c r="Y452" s="20">
        <v>0</v>
      </c>
      <c r="Z452" s="38">
        <f t="shared" si="57"/>
        <v>0</v>
      </c>
      <c r="AA452" s="48">
        <v>1</v>
      </c>
      <c r="AB452" s="49">
        <v>0</v>
      </c>
      <c r="AC452" s="50">
        <v>0</v>
      </c>
      <c r="AD452" s="45">
        <v>55000000</v>
      </c>
      <c r="AE452" s="47">
        <v>0</v>
      </c>
      <c r="AF452" s="46">
        <v>0</v>
      </c>
      <c r="AG452" s="17" t="s">
        <v>118</v>
      </c>
    </row>
    <row r="453" spans="1:33" ht="48">
      <c r="A453" s="10">
        <v>445</v>
      </c>
      <c r="B453" s="11" t="s">
        <v>536</v>
      </c>
      <c r="C453" s="11" t="s">
        <v>567</v>
      </c>
      <c r="D453" s="11" t="s">
        <v>644</v>
      </c>
      <c r="E453" s="11" t="s">
        <v>705</v>
      </c>
      <c r="F453" s="11" t="s">
        <v>942</v>
      </c>
      <c r="G453" s="11" t="s">
        <v>574</v>
      </c>
      <c r="H453" s="11">
        <v>1</v>
      </c>
      <c r="I453" s="116">
        <v>0</v>
      </c>
      <c r="J453" s="117">
        <v>0</v>
      </c>
      <c r="K453" s="117">
        <v>0</v>
      </c>
      <c r="L453" s="18">
        <v>0</v>
      </c>
      <c r="M453" s="18">
        <v>0</v>
      </c>
      <c r="N453" s="19">
        <v>0</v>
      </c>
      <c r="O453" s="116">
        <v>1</v>
      </c>
      <c r="P453" s="117">
        <v>0.3</v>
      </c>
      <c r="Q453" s="118">
        <v>30</v>
      </c>
      <c r="R453" s="20">
        <v>70000000</v>
      </c>
      <c r="S453" s="20">
        <v>3735000</v>
      </c>
      <c r="T453" s="21">
        <f t="shared" si="67"/>
        <v>5.3357142857142854</v>
      </c>
      <c r="U453" s="81">
        <v>0.5</v>
      </c>
      <c r="V453" s="48">
        <v>0</v>
      </c>
      <c r="W453" s="48">
        <v>0</v>
      </c>
      <c r="X453" s="20">
        <v>6141367892</v>
      </c>
      <c r="Y453" s="20">
        <v>26145000</v>
      </c>
      <c r="Z453" s="38">
        <f t="shared" si="57"/>
        <v>0.42571948887897687</v>
      </c>
      <c r="AA453" s="48">
        <v>1</v>
      </c>
      <c r="AB453" s="49">
        <v>1</v>
      </c>
      <c r="AC453" s="50">
        <v>100</v>
      </c>
      <c r="AD453" s="45">
        <v>40000000</v>
      </c>
      <c r="AE453" s="47">
        <v>12000000</v>
      </c>
      <c r="AF453" s="46">
        <v>30</v>
      </c>
      <c r="AG453" s="17" t="s">
        <v>118</v>
      </c>
    </row>
    <row r="454" spans="1:33" ht="48">
      <c r="A454" s="10">
        <v>446</v>
      </c>
      <c r="B454" s="11" t="s">
        <v>536</v>
      </c>
      <c r="C454" s="11" t="s">
        <v>567</v>
      </c>
      <c r="D454" s="11" t="s">
        <v>644</v>
      </c>
      <c r="E454" s="11" t="s">
        <v>705</v>
      </c>
      <c r="F454" s="11" t="s">
        <v>943</v>
      </c>
      <c r="G454" s="11" t="s">
        <v>575</v>
      </c>
      <c r="H454" s="11">
        <v>4</v>
      </c>
      <c r="I454" s="116">
        <v>1</v>
      </c>
      <c r="J454" s="117">
        <v>1</v>
      </c>
      <c r="K454" s="117">
        <f t="shared" ref="K454:K457" si="68">SUM(J454/I454*100)</f>
        <v>100</v>
      </c>
      <c r="L454" s="18">
        <v>85000000</v>
      </c>
      <c r="M454" s="18">
        <v>103541751</v>
      </c>
      <c r="N454" s="19">
        <v>121.81382470588235</v>
      </c>
      <c r="O454" s="116">
        <v>1</v>
      </c>
      <c r="P454" s="117">
        <v>1</v>
      </c>
      <c r="Q454" s="118">
        <v>100</v>
      </c>
      <c r="R454" s="20">
        <v>85000000</v>
      </c>
      <c r="S454" s="20">
        <v>825092766</v>
      </c>
      <c r="T454" s="21">
        <f t="shared" si="67"/>
        <v>970.69737176470585</v>
      </c>
      <c r="U454" s="81">
        <v>1</v>
      </c>
      <c r="V454" s="48">
        <v>1</v>
      </c>
      <c r="W454" s="48">
        <v>100</v>
      </c>
      <c r="X454" s="20">
        <v>2181107699</v>
      </c>
      <c r="Y454" s="20">
        <v>1227752862.78</v>
      </c>
      <c r="Z454" s="38">
        <f t="shared" si="57"/>
        <v>56.290336480995563</v>
      </c>
      <c r="AA454" s="48">
        <v>1</v>
      </c>
      <c r="AB454" s="49">
        <v>0.75</v>
      </c>
      <c r="AC454" s="50">
        <v>75</v>
      </c>
      <c r="AD454" s="45">
        <v>144104018</v>
      </c>
      <c r="AE454" s="45">
        <v>94813800</v>
      </c>
      <c r="AF454" s="46">
        <v>65.795389549790357</v>
      </c>
      <c r="AG454" s="17" t="s">
        <v>118</v>
      </c>
    </row>
    <row r="455" spans="1:33" ht="48">
      <c r="A455" s="10">
        <v>447</v>
      </c>
      <c r="B455" s="11" t="s">
        <v>536</v>
      </c>
      <c r="C455" s="11" t="s">
        <v>567</v>
      </c>
      <c r="D455" s="11" t="s">
        <v>644</v>
      </c>
      <c r="E455" s="11" t="s">
        <v>705</v>
      </c>
      <c r="F455" s="11" t="s">
        <v>943</v>
      </c>
      <c r="G455" s="11" t="s">
        <v>576</v>
      </c>
      <c r="H455" s="11">
        <v>4</v>
      </c>
      <c r="I455" s="116">
        <v>1</v>
      </c>
      <c r="J455" s="117">
        <v>1</v>
      </c>
      <c r="K455" s="117">
        <f t="shared" si="68"/>
        <v>100</v>
      </c>
      <c r="L455" s="18">
        <v>30000000</v>
      </c>
      <c r="M455" s="18">
        <v>7470000</v>
      </c>
      <c r="N455" s="19">
        <v>24.9</v>
      </c>
      <c r="O455" s="116">
        <v>1</v>
      </c>
      <c r="P455" s="117">
        <v>1</v>
      </c>
      <c r="Q455" s="118">
        <v>100</v>
      </c>
      <c r="R455" s="20">
        <v>30000000</v>
      </c>
      <c r="S455" s="20">
        <v>30000000</v>
      </c>
      <c r="T455" s="21">
        <f t="shared" si="67"/>
        <v>100</v>
      </c>
      <c r="U455" s="81">
        <v>1</v>
      </c>
      <c r="V455" s="48">
        <v>1</v>
      </c>
      <c r="W455" s="48">
        <v>100</v>
      </c>
      <c r="X455" s="20">
        <v>2181107699</v>
      </c>
      <c r="Y455" s="20">
        <v>1227752862.78</v>
      </c>
      <c r="Z455" s="38">
        <f t="shared" si="57"/>
        <v>56.290336480995563</v>
      </c>
      <c r="AA455" s="48">
        <v>1</v>
      </c>
      <c r="AB455" s="49">
        <v>0.75</v>
      </c>
      <c r="AC455" s="50">
        <v>75</v>
      </c>
      <c r="AD455" s="45">
        <v>1941693504</v>
      </c>
      <c r="AE455" s="45">
        <v>547575916</v>
      </c>
      <c r="AF455" s="46">
        <v>28.200944941720319</v>
      </c>
      <c r="AG455" s="17" t="s">
        <v>118</v>
      </c>
    </row>
    <row r="456" spans="1:33" ht="48">
      <c r="A456" s="10">
        <v>448</v>
      </c>
      <c r="B456" s="11" t="s">
        <v>536</v>
      </c>
      <c r="C456" s="11" t="s">
        <v>567</v>
      </c>
      <c r="D456" s="11" t="s">
        <v>644</v>
      </c>
      <c r="E456" s="11" t="s">
        <v>705</v>
      </c>
      <c r="F456" s="11" t="s">
        <v>943</v>
      </c>
      <c r="G456" s="11" t="s">
        <v>577</v>
      </c>
      <c r="H456" s="11">
        <v>4</v>
      </c>
      <c r="I456" s="116">
        <v>1</v>
      </c>
      <c r="J456" s="117">
        <v>1</v>
      </c>
      <c r="K456" s="117">
        <f t="shared" si="68"/>
        <v>100</v>
      </c>
      <c r="L456" s="18">
        <v>20000000</v>
      </c>
      <c r="M456" s="18">
        <v>3735000</v>
      </c>
      <c r="N456" s="19">
        <v>18.675000000000001</v>
      </c>
      <c r="O456" s="116">
        <v>1</v>
      </c>
      <c r="P456" s="117">
        <v>1</v>
      </c>
      <c r="Q456" s="118">
        <v>100</v>
      </c>
      <c r="R456" s="20">
        <v>20000000</v>
      </c>
      <c r="S456" s="20">
        <v>20000000</v>
      </c>
      <c r="T456" s="21">
        <f t="shared" si="67"/>
        <v>100</v>
      </c>
      <c r="U456" s="81">
        <v>1</v>
      </c>
      <c r="V456" s="48">
        <v>1</v>
      </c>
      <c r="W456" s="48">
        <v>100</v>
      </c>
      <c r="X456" s="20">
        <v>2181107699</v>
      </c>
      <c r="Y456" s="20">
        <v>1227752862.78</v>
      </c>
      <c r="Z456" s="38">
        <f t="shared" si="57"/>
        <v>56.290336480995563</v>
      </c>
      <c r="AA456" s="48">
        <v>1</v>
      </c>
      <c r="AB456" s="49">
        <v>0.75</v>
      </c>
      <c r="AC456" s="50">
        <v>75</v>
      </c>
      <c r="AD456" s="45">
        <v>44820000</v>
      </c>
      <c r="AE456" s="45">
        <v>90789800</v>
      </c>
      <c r="AF456" s="46">
        <v>202.56537260151717</v>
      </c>
      <c r="AG456" s="17" t="s">
        <v>118</v>
      </c>
    </row>
    <row r="457" spans="1:33" ht="48">
      <c r="A457" s="10">
        <v>449</v>
      </c>
      <c r="B457" s="11" t="s">
        <v>536</v>
      </c>
      <c r="C457" s="11" t="s">
        <v>567</v>
      </c>
      <c r="D457" s="11" t="s">
        <v>644</v>
      </c>
      <c r="E457" s="11" t="s">
        <v>705</v>
      </c>
      <c r="F457" s="11" t="s">
        <v>943</v>
      </c>
      <c r="G457" s="11" t="s">
        <v>578</v>
      </c>
      <c r="H457" s="11">
        <v>4</v>
      </c>
      <c r="I457" s="116">
        <v>1</v>
      </c>
      <c r="J457" s="117">
        <v>1</v>
      </c>
      <c r="K457" s="117">
        <f t="shared" si="68"/>
        <v>100</v>
      </c>
      <c r="L457" s="18">
        <v>20000000</v>
      </c>
      <c r="M457" s="18">
        <v>10000000</v>
      </c>
      <c r="N457" s="19">
        <v>50</v>
      </c>
      <c r="O457" s="116">
        <v>1</v>
      </c>
      <c r="P457" s="117">
        <v>1</v>
      </c>
      <c r="Q457" s="118">
        <v>100</v>
      </c>
      <c r="R457" s="20">
        <v>20000000</v>
      </c>
      <c r="S457" s="20">
        <v>20000000</v>
      </c>
      <c r="T457" s="21">
        <f t="shared" si="67"/>
        <v>100</v>
      </c>
      <c r="U457" s="81">
        <v>1</v>
      </c>
      <c r="V457" s="48">
        <v>1</v>
      </c>
      <c r="W457" s="48">
        <v>100</v>
      </c>
      <c r="X457" s="20">
        <v>2181107699</v>
      </c>
      <c r="Y457" s="20">
        <v>1227752862.78</v>
      </c>
      <c r="Z457" s="38">
        <f t="shared" si="57"/>
        <v>56.290336480995563</v>
      </c>
      <c r="AA457" s="48">
        <v>1</v>
      </c>
      <c r="AB457" s="49">
        <v>0.75</v>
      </c>
      <c r="AC457" s="50">
        <v>75</v>
      </c>
      <c r="AD457" s="45">
        <v>89640000</v>
      </c>
      <c r="AE457" s="45">
        <v>24807150</v>
      </c>
      <c r="AF457" s="46">
        <v>27.674196787148592</v>
      </c>
      <c r="AG457" s="17" t="s">
        <v>118</v>
      </c>
    </row>
    <row r="458" spans="1:33" ht="48">
      <c r="A458" s="10">
        <v>450</v>
      </c>
      <c r="B458" s="11" t="s">
        <v>536</v>
      </c>
      <c r="C458" s="11" t="s">
        <v>567</v>
      </c>
      <c r="D458" s="11" t="s">
        <v>644</v>
      </c>
      <c r="E458" s="11" t="s">
        <v>705</v>
      </c>
      <c r="F458" s="11" t="s">
        <v>944</v>
      </c>
      <c r="G458" s="11" t="s">
        <v>579</v>
      </c>
      <c r="H458" s="11">
        <v>1</v>
      </c>
      <c r="I458" s="116">
        <v>0</v>
      </c>
      <c r="J458" s="117">
        <v>0</v>
      </c>
      <c r="K458" s="117">
        <v>0</v>
      </c>
      <c r="L458" s="18">
        <v>0</v>
      </c>
      <c r="M458" s="18">
        <v>0</v>
      </c>
      <c r="N458" s="19">
        <v>0</v>
      </c>
      <c r="O458" s="116">
        <v>0</v>
      </c>
      <c r="P458" s="117">
        <v>0</v>
      </c>
      <c r="Q458" s="118">
        <v>0</v>
      </c>
      <c r="R458" s="20">
        <v>0</v>
      </c>
      <c r="S458" s="20">
        <v>0</v>
      </c>
      <c r="T458" s="21">
        <v>0</v>
      </c>
      <c r="U458" s="81">
        <v>0.5</v>
      </c>
      <c r="V458" s="48">
        <v>1</v>
      </c>
      <c r="W458" s="48">
        <v>200</v>
      </c>
      <c r="X458" s="20">
        <v>6500000000</v>
      </c>
      <c r="Y458" s="20">
        <v>1287413472</v>
      </c>
      <c r="Z458" s="38">
        <f t="shared" ref="Z458:Z501" si="69">SUM(Y458/X458*100)</f>
        <v>19.806361107692307</v>
      </c>
      <c r="AA458" s="48">
        <v>0.5</v>
      </c>
      <c r="AB458" s="49">
        <v>0</v>
      </c>
      <c r="AC458" s="50">
        <v>0</v>
      </c>
      <c r="AD458" s="45">
        <v>63100000</v>
      </c>
      <c r="AE458" s="47">
        <v>0</v>
      </c>
      <c r="AF458" s="46">
        <v>0</v>
      </c>
      <c r="AG458" s="17" t="s">
        <v>118</v>
      </c>
    </row>
    <row r="459" spans="1:33" ht="48">
      <c r="A459" s="10">
        <v>451</v>
      </c>
      <c r="B459" s="11" t="s">
        <v>536</v>
      </c>
      <c r="C459" s="11" t="s">
        <v>567</v>
      </c>
      <c r="D459" s="11" t="s">
        <v>644</v>
      </c>
      <c r="E459" s="11" t="s">
        <v>705</v>
      </c>
      <c r="F459" s="11" t="s">
        <v>945</v>
      </c>
      <c r="G459" s="11" t="s">
        <v>580</v>
      </c>
      <c r="H459" s="11">
        <v>2</v>
      </c>
      <c r="I459" s="116">
        <v>0</v>
      </c>
      <c r="J459" s="117">
        <v>0</v>
      </c>
      <c r="K459" s="117">
        <v>0</v>
      </c>
      <c r="L459" s="18">
        <v>0</v>
      </c>
      <c r="M459" s="18">
        <v>0</v>
      </c>
      <c r="N459" s="19">
        <v>0</v>
      </c>
      <c r="O459" s="116">
        <v>1</v>
      </c>
      <c r="P459" s="117">
        <v>1</v>
      </c>
      <c r="Q459" s="118">
        <v>100</v>
      </c>
      <c r="R459" s="20">
        <v>200000000</v>
      </c>
      <c r="S459" s="20">
        <v>19160000</v>
      </c>
      <c r="T459" s="21">
        <f t="shared" ref="T459:T471" si="70">(S459*100)/R459</f>
        <v>9.58</v>
      </c>
      <c r="U459" s="81">
        <v>1</v>
      </c>
      <c r="V459" s="48">
        <v>1</v>
      </c>
      <c r="W459" s="48">
        <v>100</v>
      </c>
      <c r="X459" s="20">
        <v>5667118847</v>
      </c>
      <c r="Y459" s="20">
        <v>1287413472</v>
      </c>
      <c r="Z459" s="38">
        <f t="shared" si="69"/>
        <v>22.717248512999113</v>
      </c>
      <c r="AA459" s="48">
        <v>0</v>
      </c>
      <c r="AB459" s="49">
        <v>0</v>
      </c>
      <c r="AC459" s="50">
        <v>0</v>
      </c>
      <c r="AD459" s="47">
        <v>0</v>
      </c>
      <c r="AE459" s="47">
        <v>0</v>
      </c>
      <c r="AF459" s="46">
        <v>0</v>
      </c>
      <c r="AG459" s="17" t="s">
        <v>118</v>
      </c>
    </row>
    <row r="460" spans="1:33" ht="48">
      <c r="A460" s="10">
        <v>452</v>
      </c>
      <c r="B460" s="11" t="s">
        <v>536</v>
      </c>
      <c r="C460" s="11" t="s">
        <v>567</v>
      </c>
      <c r="D460" s="11" t="s">
        <v>644</v>
      </c>
      <c r="E460" s="11" t="s">
        <v>705</v>
      </c>
      <c r="F460" s="11" t="s">
        <v>946</v>
      </c>
      <c r="G460" s="11" t="s">
        <v>581</v>
      </c>
      <c r="H460" s="11">
        <v>1</v>
      </c>
      <c r="I460" s="116">
        <v>0</v>
      </c>
      <c r="J460" s="117">
        <v>0</v>
      </c>
      <c r="K460" s="117">
        <v>0</v>
      </c>
      <c r="L460" s="18">
        <v>0</v>
      </c>
      <c r="M460" s="18">
        <v>0</v>
      </c>
      <c r="N460" s="19">
        <v>0</v>
      </c>
      <c r="O460" s="116">
        <v>1</v>
      </c>
      <c r="P460" s="117">
        <v>1</v>
      </c>
      <c r="Q460" s="118">
        <v>100</v>
      </c>
      <c r="R460" s="20">
        <v>300000000</v>
      </c>
      <c r="S460" s="20">
        <v>720107992.14999998</v>
      </c>
      <c r="T460" s="21">
        <f t="shared" si="70"/>
        <v>240.03599738333332</v>
      </c>
      <c r="U460" s="81">
        <v>0</v>
      </c>
      <c r="V460" s="48">
        <v>0</v>
      </c>
      <c r="W460" s="48">
        <v>0</v>
      </c>
      <c r="X460" s="20">
        <v>0</v>
      </c>
      <c r="Y460" s="20">
        <v>0</v>
      </c>
      <c r="Z460" s="38">
        <v>0</v>
      </c>
      <c r="AA460" s="48">
        <v>0</v>
      </c>
      <c r="AB460" s="49">
        <v>0</v>
      </c>
      <c r="AC460" s="50">
        <v>0</v>
      </c>
      <c r="AD460" s="47">
        <v>0</v>
      </c>
      <c r="AE460" s="47">
        <v>0</v>
      </c>
      <c r="AF460" s="46">
        <v>0</v>
      </c>
      <c r="AG460" s="17" t="s">
        <v>118</v>
      </c>
    </row>
    <row r="461" spans="1:33" ht="48">
      <c r="A461" s="10">
        <v>453</v>
      </c>
      <c r="B461" s="11" t="s">
        <v>536</v>
      </c>
      <c r="C461" s="11" t="s">
        <v>567</v>
      </c>
      <c r="D461" s="11" t="s">
        <v>644</v>
      </c>
      <c r="E461" s="11" t="s">
        <v>705</v>
      </c>
      <c r="F461" s="11" t="s">
        <v>947</v>
      </c>
      <c r="G461" s="11" t="s">
        <v>582</v>
      </c>
      <c r="H461" s="11">
        <v>1</v>
      </c>
      <c r="I461" s="116">
        <v>0</v>
      </c>
      <c r="J461" s="117">
        <v>0</v>
      </c>
      <c r="K461" s="117">
        <v>0</v>
      </c>
      <c r="L461" s="18">
        <v>0</v>
      </c>
      <c r="M461" s="18">
        <v>0</v>
      </c>
      <c r="N461" s="19">
        <v>0</v>
      </c>
      <c r="O461" s="116">
        <v>1</v>
      </c>
      <c r="P461" s="117">
        <v>0</v>
      </c>
      <c r="Q461" s="118">
        <v>0</v>
      </c>
      <c r="R461" s="20">
        <v>200000000</v>
      </c>
      <c r="S461" s="20">
        <v>0</v>
      </c>
      <c r="T461" s="21">
        <f t="shared" si="70"/>
        <v>0</v>
      </c>
      <c r="U461" s="81">
        <v>0</v>
      </c>
      <c r="V461" s="48">
        <v>0</v>
      </c>
      <c r="W461" s="48">
        <v>0</v>
      </c>
      <c r="X461" s="20">
        <v>0</v>
      </c>
      <c r="Y461" s="20">
        <v>0</v>
      </c>
      <c r="Z461" s="38">
        <v>0</v>
      </c>
      <c r="AA461" s="48">
        <v>0</v>
      </c>
      <c r="AB461" s="49">
        <v>0</v>
      </c>
      <c r="AC461" s="50">
        <v>0</v>
      </c>
      <c r="AD461" s="47">
        <v>0</v>
      </c>
      <c r="AE461" s="47">
        <v>0</v>
      </c>
      <c r="AF461" s="46">
        <v>0</v>
      </c>
      <c r="AG461" s="17" t="s">
        <v>118</v>
      </c>
    </row>
    <row r="462" spans="1:33" ht="48">
      <c r="A462" s="10">
        <v>454</v>
      </c>
      <c r="B462" s="11" t="s">
        <v>536</v>
      </c>
      <c r="C462" s="11" t="s">
        <v>567</v>
      </c>
      <c r="D462" s="11" t="s">
        <v>644</v>
      </c>
      <c r="E462" s="11" t="s">
        <v>705</v>
      </c>
      <c r="F462" s="11" t="s">
        <v>948</v>
      </c>
      <c r="G462" s="11" t="s">
        <v>583</v>
      </c>
      <c r="H462" s="11">
        <v>10</v>
      </c>
      <c r="I462" s="116">
        <v>2</v>
      </c>
      <c r="J462" s="117">
        <v>0</v>
      </c>
      <c r="K462" s="117">
        <f t="shared" ref="K462:K463" si="71">SUM(J462/I462*100)</f>
        <v>0</v>
      </c>
      <c r="L462" s="18">
        <v>100000000</v>
      </c>
      <c r="M462" s="18">
        <v>0</v>
      </c>
      <c r="N462" s="19">
        <v>0</v>
      </c>
      <c r="O462" s="116">
        <v>2</v>
      </c>
      <c r="P462" s="117">
        <v>2</v>
      </c>
      <c r="Q462" s="118">
        <v>100</v>
      </c>
      <c r="R462" s="20">
        <v>100000000</v>
      </c>
      <c r="S462" s="20">
        <v>297462770.64999998</v>
      </c>
      <c r="T462" s="21">
        <f t="shared" si="70"/>
        <v>297.46277064999998</v>
      </c>
      <c r="U462" s="81">
        <v>4</v>
      </c>
      <c r="V462" s="48">
        <v>4</v>
      </c>
      <c r="W462" s="48">
        <v>100</v>
      </c>
      <c r="X462" s="20">
        <v>450000000</v>
      </c>
      <c r="Y462" s="20">
        <v>0</v>
      </c>
      <c r="Z462" s="38">
        <f t="shared" si="69"/>
        <v>0</v>
      </c>
      <c r="AA462" s="48">
        <v>2</v>
      </c>
      <c r="AB462" s="49">
        <v>7</v>
      </c>
      <c r="AC462" s="50">
        <v>350</v>
      </c>
      <c r="AD462" s="45">
        <v>40334244</v>
      </c>
      <c r="AE462" s="47">
        <v>74334244</v>
      </c>
      <c r="AF462" s="46">
        <v>184.29561739151475</v>
      </c>
      <c r="AG462" s="17" t="s">
        <v>118</v>
      </c>
    </row>
    <row r="463" spans="1:33" ht="48">
      <c r="A463" s="10">
        <v>455</v>
      </c>
      <c r="B463" s="11" t="s">
        <v>536</v>
      </c>
      <c r="C463" s="11" t="s">
        <v>567</v>
      </c>
      <c r="D463" s="11" t="s">
        <v>644</v>
      </c>
      <c r="E463" s="11" t="s">
        <v>705</v>
      </c>
      <c r="F463" s="11" t="s">
        <v>949</v>
      </c>
      <c r="G463" s="11" t="s">
        <v>584</v>
      </c>
      <c r="H463" s="11">
        <v>65</v>
      </c>
      <c r="I463" s="116">
        <v>10</v>
      </c>
      <c r="J463" s="117">
        <v>0</v>
      </c>
      <c r="K463" s="117">
        <f t="shared" si="71"/>
        <v>0</v>
      </c>
      <c r="L463" s="18">
        <v>96000000</v>
      </c>
      <c r="M463" s="18">
        <v>0</v>
      </c>
      <c r="N463" s="19">
        <v>0</v>
      </c>
      <c r="O463" s="116">
        <v>20</v>
      </c>
      <c r="P463" s="117">
        <v>20</v>
      </c>
      <c r="Q463" s="118">
        <v>100</v>
      </c>
      <c r="R463" s="20">
        <v>59000000</v>
      </c>
      <c r="S463" s="20">
        <v>23905000</v>
      </c>
      <c r="T463" s="21">
        <f t="shared" si="70"/>
        <v>40.516949152542374</v>
      </c>
      <c r="U463" s="81">
        <v>20</v>
      </c>
      <c r="V463" s="48">
        <v>20</v>
      </c>
      <c r="W463" s="48">
        <v>100</v>
      </c>
      <c r="X463" s="20">
        <v>4009238017</v>
      </c>
      <c r="Y463" s="20">
        <v>1650680524</v>
      </c>
      <c r="Z463" s="38">
        <f t="shared" si="69"/>
        <v>41.171926361088381</v>
      </c>
      <c r="AA463" s="48">
        <v>15</v>
      </c>
      <c r="AB463" s="49">
        <v>30</v>
      </c>
      <c r="AC463" s="50">
        <v>200</v>
      </c>
      <c r="AD463" s="45">
        <v>141570000</v>
      </c>
      <c r="AE463" s="45">
        <v>9135000</v>
      </c>
      <c r="AF463" s="46">
        <v>6.4526382708200893</v>
      </c>
      <c r="AG463" s="17" t="s">
        <v>118</v>
      </c>
    </row>
    <row r="464" spans="1:33" ht="48">
      <c r="A464" s="10">
        <v>456</v>
      </c>
      <c r="B464" s="11" t="s">
        <v>536</v>
      </c>
      <c r="C464" s="11" t="s">
        <v>567</v>
      </c>
      <c r="D464" s="11" t="s">
        <v>644</v>
      </c>
      <c r="E464" s="11" t="s">
        <v>705</v>
      </c>
      <c r="F464" s="11" t="s">
        <v>950</v>
      </c>
      <c r="G464" s="11" t="s">
        <v>585</v>
      </c>
      <c r="H464" s="11">
        <v>2</v>
      </c>
      <c r="I464" s="116">
        <v>0</v>
      </c>
      <c r="J464" s="117">
        <v>0</v>
      </c>
      <c r="K464" s="117">
        <v>0</v>
      </c>
      <c r="L464" s="18">
        <v>0</v>
      </c>
      <c r="M464" s="18">
        <v>0</v>
      </c>
      <c r="N464" s="19">
        <v>0</v>
      </c>
      <c r="O464" s="116">
        <v>1</v>
      </c>
      <c r="P464" s="117">
        <v>1</v>
      </c>
      <c r="Q464" s="118">
        <v>100</v>
      </c>
      <c r="R464" s="20">
        <v>100000000</v>
      </c>
      <c r="S464" s="20">
        <v>21130000</v>
      </c>
      <c r="T464" s="21">
        <f t="shared" si="70"/>
        <v>21.13</v>
      </c>
      <c r="U464" s="81">
        <v>1</v>
      </c>
      <c r="V464" s="48">
        <v>1</v>
      </c>
      <c r="W464" s="48">
        <v>100</v>
      </c>
      <c r="X464" s="20">
        <v>142570000</v>
      </c>
      <c r="Y464" s="20">
        <v>84330000</v>
      </c>
      <c r="Z464" s="38">
        <f t="shared" si="69"/>
        <v>59.14989128147576</v>
      </c>
      <c r="AA464" s="48">
        <v>1</v>
      </c>
      <c r="AB464" s="49">
        <v>2.5</v>
      </c>
      <c r="AC464" s="50">
        <v>250</v>
      </c>
      <c r="AD464" s="45">
        <v>66440000</v>
      </c>
      <c r="AE464" s="45">
        <v>81190000</v>
      </c>
      <c r="AF464" s="46">
        <v>122.20048163756773</v>
      </c>
      <c r="AG464" s="17" t="s">
        <v>118</v>
      </c>
    </row>
    <row r="465" spans="1:33" ht="48">
      <c r="A465" s="10">
        <v>457</v>
      </c>
      <c r="B465" s="11" t="s">
        <v>536</v>
      </c>
      <c r="C465" s="11" t="s">
        <v>567</v>
      </c>
      <c r="D465" s="11" t="s">
        <v>644</v>
      </c>
      <c r="E465" s="11" t="s">
        <v>705</v>
      </c>
      <c r="F465" s="11" t="s">
        <v>950</v>
      </c>
      <c r="G465" s="11" t="s">
        <v>586</v>
      </c>
      <c r="H465" s="11">
        <v>4</v>
      </c>
      <c r="I465" s="116">
        <v>0</v>
      </c>
      <c r="J465" s="117">
        <v>0</v>
      </c>
      <c r="K465" s="117">
        <v>0</v>
      </c>
      <c r="L465" s="18">
        <v>0</v>
      </c>
      <c r="M465" s="18">
        <v>0</v>
      </c>
      <c r="N465" s="19">
        <v>0</v>
      </c>
      <c r="O465" s="116">
        <v>1</v>
      </c>
      <c r="P465" s="117">
        <v>1</v>
      </c>
      <c r="Q465" s="118">
        <v>100</v>
      </c>
      <c r="R465" s="20">
        <v>12500000</v>
      </c>
      <c r="S465" s="20">
        <v>12500000</v>
      </c>
      <c r="T465" s="21">
        <f t="shared" si="70"/>
        <v>100</v>
      </c>
      <c r="U465" s="81">
        <v>2</v>
      </c>
      <c r="V465" s="48">
        <v>2</v>
      </c>
      <c r="W465" s="48">
        <v>100</v>
      </c>
      <c r="X465" s="20">
        <v>142570000</v>
      </c>
      <c r="Y465" s="20">
        <v>84330000</v>
      </c>
      <c r="Z465" s="38">
        <f t="shared" si="69"/>
        <v>59.14989128147576</v>
      </c>
      <c r="AA465" s="48">
        <v>1</v>
      </c>
      <c r="AB465" s="49">
        <v>1</v>
      </c>
      <c r="AC465" s="50">
        <v>100</v>
      </c>
      <c r="AD465" s="45">
        <v>62920000</v>
      </c>
      <c r="AE465" s="45">
        <v>27320000</v>
      </c>
      <c r="AF465" s="46">
        <v>43.42021614748888</v>
      </c>
      <c r="AG465" s="17" t="s">
        <v>118</v>
      </c>
    </row>
    <row r="466" spans="1:33" ht="48">
      <c r="A466" s="10">
        <v>458</v>
      </c>
      <c r="B466" s="11" t="s">
        <v>536</v>
      </c>
      <c r="C466" s="11" t="s">
        <v>567</v>
      </c>
      <c r="D466" s="11" t="s">
        <v>644</v>
      </c>
      <c r="E466" s="11" t="s">
        <v>705</v>
      </c>
      <c r="F466" s="11" t="s">
        <v>950</v>
      </c>
      <c r="G466" s="11" t="s">
        <v>587</v>
      </c>
      <c r="H466" s="11">
        <v>16</v>
      </c>
      <c r="I466" s="116">
        <v>4</v>
      </c>
      <c r="J466" s="117">
        <v>0</v>
      </c>
      <c r="K466" s="117">
        <f t="shared" ref="K466:K469" si="72">SUM(J466/I466*100)</f>
        <v>0</v>
      </c>
      <c r="L466" s="18">
        <v>28000000</v>
      </c>
      <c r="M466" s="18">
        <v>0</v>
      </c>
      <c r="N466" s="19">
        <v>0</v>
      </c>
      <c r="O466" s="116">
        <v>6</v>
      </c>
      <c r="P466" s="117">
        <v>6</v>
      </c>
      <c r="Q466" s="118">
        <v>100</v>
      </c>
      <c r="R466" s="20">
        <v>25000000</v>
      </c>
      <c r="S466" s="20">
        <v>25000000</v>
      </c>
      <c r="T466" s="21">
        <f t="shared" si="70"/>
        <v>100</v>
      </c>
      <c r="U466" s="81">
        <v>4</v>
      </c>
      <c r="V466" s="48">
        <v>4</v>
      </c>
      <c r="W466" s="48">
        <v>100</v>
      </c>
      <c r="X466" s="20">
        <v>142570000</v>
      </c>
      <c r="Y466" s="20">
        <v>84330000</v>
      </c>
      <c r="Z466" s="38">
        <f t="shared" si="69"/>
        <v>59.14989128147576</v>
      </c>
      <c r="AA466" s="48">
        <v>2</v>
      </c>
      <c r="AB466" s="49">
        <v>11</v>
      </c>
      <c r="AC466" s="50">
        <v>550</v>
      </c>
      <c r="AD466" s="45">
        <v>37565000</v>
      </c>
      <c r="AE466" s="45">
        <v>27320000</v>
      </c>
      <c r="AF466" s="46">
        <v>72.727272727272734</v>
      </c>
      <c r="AG466" s="17" t="s">
        <v>118</v>
      </c>
    </row>
    <row r="467" spans="1:33" ht="48">
      <c r="A467" s="10">
        <v>459</v>
      </c>
      <c r="B467" s="11" t="s">
        <v>536</v>
      </c>
      <c r="C467" s="11" t="s">
        <v>567</v>
      </c>
      <c r="D467" s="11" t="s">
        <v>644</v>
      </c>
      <c r="E467" s="11" t="s">
        <v>705</v>
      </c>
      <c r="F467" s="11" t="s">
        <v>951</v>
      </c>
      <c r="G467" s="11" t="s">
        <v>588</v>
      </c>
      <c r="H467" s="11">
        <v>5</v>
      </c>
      <c r="I467" s="116">
        <v>2</v>
      </c>
      <c r="J467" s="117">
        <v>1</v>
      </c>
      <c r="K467" s="117">
        <f t="shared" si="72"/>
        <v>50</v>
      </c>
      <c r="L467" s="18">
        <v>250000000</v>
      </c>
      <c r="M467" s="18">
        <v>343204500</v>
      </c>
      <c r="N467" s="19">
        <v>137.2818</v>
      </c>
      <c r="O467" s="116">
        <v>2</v>
      </c>
      <c r="P467" s="117">
        <v>2</v>
      </c>
      <c r="Q467" s="118">
        <v>100</v>
      </c>
      <c r="R467" s="20">
        <v>1000000000</v>
      </c>
      <c r="S467" s="20">
        <v>147334674</v>
      </c>
      <c r="T467" s="21">
        <f t="shared" si="70"/>
        <v>14.7334674</v>
      </c>
      <c r="U467" s="81">
        <v>1</v>
      </c>
      <c r="V467" s="48">
        <v>1</v>
      </c>
      <c r="W467" s="48">
        <v>100</v>
      </c>
      <c r="X467" s="20">
        <v>1096675000</v>
      </c>
      <c r="Y467" s="20">
        <v>215240000</v>
      </c>
      <c r="Z467" s="38">
        <f t="shared" si="69"/>
        <v>19.626598582077644</v>
      </c>
      <c r="AA467" s="48">
        <v>1</v>
      </c>
      <c r="AB467" s="49">
        <v>0.75</v>
      </c>
      <c r="AC467" s="50">
        <v>75</v>
      </c>
      <c r="AD467" s="45">
        <v>952738500</v>
      </c>
      <c r="AE467" s="45">
        <v>266200000</v>
      </c>
      <c r="AF467" s="46">
        <v>27.940510433870365</v>
      </c>
      <c r="AG467" s="17" t="s">
        <v>118</v>
      </c>
    </row>
    <row r="468" spans="1:33" ht="48">
      <c r="A468" s="10">
        <v>460</v>
      </c>
      <c r="B468" s="11" t="s">
        <v>536</v>
      </c>
      <c r="C468" s="11" t="s">
        <v>567</v>
      </c>
      <c r="D468" s="11" t="s">
        <v>644</v>
      </c>
      <c r="E468" s="11" t="s">
        <v>705</v>
      </c>
      <c r="F468" s="11" t="s">
        <v>951</v>
      </c>
      <c r="G468" s="11" t="s">
        <v>589</v>
      </c>
      <c r="H468" s="11">
        <v>17</v>
      </c>
      <c r="I468" s="116">
        <v>4</v>
      </c>
      <c r="J468" s="117">
        <v>0</v>
      </c>
      <c r="K468" s="117">
        <f t="shared" si="72"/>
        <v>0</v>
      </c>
      <c r="L468" s="18">
        <v>40980000</v>
      </c>
      <c r="M468" s="18">
        <v>0</v>
      </c>
      <c r="N468" s="19">
        <v>0</v>
      </c>
      <c r="O468" s="116">
        <v>6</v>
      </c>
      <c r="P468" s="117">
        <v>6</v>
      </c>
      <c r="Q468" s="118">
        <v>100</v>
      </c>
      <c r="R468" s="20">
        <v>286860000</v>
      </c>
      <c r="S468" s="20">
        <v>50000000</v>
      </c>
      <c r="T468" s="21">
        <f t="shared" si="70"/>
        <v>17.430105277835878</v>
      </c>
      <c r="U468" s="81">
        <v>5</v>
      </c>
      <c r="V468" s="48">
        <v>5</v>
      </c>
      <c r="W468" s="48">
        <v>100</v>
      </c>
      <c r="X468" s="20">
        <v>1096675000</v>
      </c>
      <c r="Y468" s="20">
        <v>215240000</v>
      </c>
      <c r="Z468" s="38">
        <f t="shared" si="69"/>
        <v>19.626598582077644</v>
      </c>
      <c r="AA468" s="48">
        <v>2</v>
      </c>
      <c r="AB468" s="49">
        <v>6</v>
      </c>
      <c r="AC468" s="50">
        <v>300</v>
      </c>
      <c r="AD468" s="45">
        <v>3748601560</v>
      </c>
      <c r="AE468" s="45">
        <v>1121054667</v>
      </c>
      <c r="AF468" s="46">
        <v>29.905943564724975</v>
      </c>
      <c r="AG468" s="17" t="s">
        <v>118</v>
      </c>
    </row>
    <row r="469" spans="1:33" ht="48">
      <c r="A469" s="10">
        <v>461</v>
      </c>
      <c r="B469" s="11" t="s">
        <v>536</v>
      </c>
      <c r="C469" s="11" t="s">
        <v>567</v>
      </c>
      <c r="D469" s="11" t="s">
        <v>644</v>
      </c>
      <c r="E469" s="11" t="s">
        <v>705</v>
      </c>
      <c r="F469" s="11" t="s">
        <v>951</v>
      </c>
      <c r="G469" s="11" t="s">
        <v>590</v>
      </c>
      <c r="H469" s="11">
        <v>60</v>
      </c>
      <c r="I469" s="116">
        <v>15</v>
      </c>
      <c r="J469" s="117">
        <v>15</v>
      </c>
      <c r="K469" s="117">
        <f t="shared" si="72"/>
        <v>100</v>
      </c>
      <c r="L469" s="18">
        <v>51225000</v>
      </c>
      <c r="M469" s="18">
        <v>48000000</v>
      </c>
      <c r="N469" s="19">
        <v>93.704245973645683</v>
      </c>
      <c r="O469" s="116">
        <v>15</v>
      </c>
      <c r="P469" s="117">
        <v>15</v>
      </c>
      <c r="Q469" s="118">
        <v>100</v>
      </c>
      <c r="R469" s="20">
        <v>51225000</v>
      </c>
      <c r="S469" s="20">
        <v>50000000</v>
      </c>
      <c r="T469" s="21">
        <f t="shared" si="70"/>
        <v>97.608589555880911</v>
      </c>
      <c r="U469" s="81">
        <v>15</v>
      </c>
      <c r="V469" s="48">
        <v>15</v>
      </c>
      <c r="W469" s="48">
        <v>100</v>
      </c>
      <c r="X469" s="20">
        <v>1096675000</v>
      </c>
      <c r="Y469" s="20">
        <v>215240000</v>
      </c>
      <c r="Z469" s="38">
        <f t="shared" si="69"/>
        <v>19.626598582077644</v>
      </c>
      <c r="AA469" s="48">
        <v>15</v>
      </c>
      <c r="AB469" s="49">
        <v>15</v>
      </c>
      <c r="AC469" s="50">
        <v>100</v>
      </c>
      <c r="AD469" s="45">
        <v>175615000</v>
      </c>
      <c r="AE469" s="45">
        <v>16135000</v>
      </c>
      <c r="AF469" s="46">
        <v>9.1877117558295147</v>
      </c>
      <c r="AG469" s="17" t="s">
        <v>118</v>
      </c>
    </row>
    <row r="470" spans="1:33" ht="48">
      <c r="A470" s="10">
        <v>462</v>
      </c>
      <c r="B470" s="11" t="s">
        <v>536</v>
      </c>
      <c r="C470" s="11" t="s">
        <v>567</v>
      </c>
      <c r="D470" s="11" t="s">
        <v>644</v>
      </c>
      <c r="E470" s="11" t="s">
        <v>705</v>
      </c>
      <c r="F470" s="11" t="s">
        <v>952</v>
      </c>
      <c r="G470" s="11" t="s">
        <v>591</v>
      </c>
      <c r="H470" s="11">
        <v>3</v>
      </c>
      <c r="I470" s="116">
        <v>0</v>
      </c>
      <c r="J470" s="117">
        <v>0</v>
      </c>
      <c r="K470" s="117">
        <v>0</v>
      </c>
      <c r="L470" s="18">
        <v>0</v>
      </c>
      <c r="M470" s="18">
        <v>0</v>
      </c>
      <c r="N470" s="19">
        <v>0</v>
      </c>
      <c r="O470" s="116">
        <v>1</v>
      </c>
      <c r="P470" s="117">
        <v>1</v>
      </c>
      <c r="Q470" s="118">
        <v>100</v>
      </c>
      <c r="R470" s="20">
        <v>182000000</v>
      </c>
      <c r="S470" s="20">
        <v>82120000</v>
      </c>
      <c r="T470" s="21">
        <f t="shared" si="70"/>
        <v>45.120879120879124</v>
      </c>
      <c r="U470" s="81">
        <v>1</v>
      </c>
      <c r="V470" s="48">
        <v>3</v>
      </c>
      <c r="W470" s="48">
        <v>300</v>
      </c>
      <c r="X470" s="20">
        <v>5833048665.4300003</v>
      </c>
      <c r="Y470" s="20">
        <v>1650680524</v>
      </c>
      <c r="Z470" s="38">
        <f t="shared" si="69"/>
        <v>28.29876139698408</v>
      </c>
      <c r="AA470" s="48">
        <v>1</v>
      </c>
      <c r="AB470" s="49">
        <v>1</v>
      </c>
      <c r="AC470" s="50">
        <v>100</v>
      </c>
      <c r="AD470" s="45">
        <v>396000000</v>
      </c>
      <c r="AE470" s="47">
        <v>0</v>
      </c>
      <c r="AF470" s="46">
        <v>0</v>
      </c>
      <c r="AG470" s="17" t="s">
        <v>118</v>
      </c>
    </row>
    <row r="471" spans="1:33" ht="48">
      <c r="A471" s="10">
        <v>463</v>
      </c>
      <c r="B471" s="11" t="s">
        <v>536</v>
      </c>
      <c r="C471" s="11" t="s">
        <v>567</v>
      </c>
      <c r="D471" s="11" t="s">
        <v>644</v>
      </c>
      <c r="E471" s="11" t="s">
        <v>705</v>
      </c>
      <c r="F471" s="11" t="s">
        <v>953</v>
      </c>
      <c r="G471" s="11" t="s">
        <v>592</v>
      </c>
      <c r="H471" s="11">
        <v>1</v>
      </c>
      <c r="I471" s="116">
        <v>0</v>
      </c>
      <c r="J471" s="117">
        <v>0</v>
      </c>
      <c r="K471" s="117">
        <v>0</v>
      </c>
      <c r="L471" s="18">
        <v>0</v>
      </c>
      <c r="M471" s="18">
        <v>0</v>
      </c>
      <c r="N471" s="19">
        <v>0</v>
      </c>
      <c r="O471" s="116">
        <v>1</v>
      </c>
      <c r="P471" s="117">
        <v>1</v>
      </c>
      <c r="Q471" s="118">
        <v>100</v>
      </c>
      <c r="R471" s="20">
        <v>250000000</v>
      </c>
      <c r="S471" s="20">
        <v>56316100</v>
      </c>
      <c r="T471" s="21">
        <f t="shared" si="70"/>
        <v>22.526440000000001</v>
      </c>
      <c r="U471" s="81">
        <v>1</v>
      </c>
      <c r="V471" s="48">
        <v>1</v>
      </c>
      <c r="W471" s="48">
        <v>100</v>
      </c>
      <c r="X471" s="20">
        <v>4009238017</v>
      </c>
      <c r="Y471" s="20">
        <v>1650680524</v>
      </c>
      <c r="Z471" s="38">
        <f t="shared" si="69"/>
        <v>41.171926361088381</v>
      </c>
      <c r="AA471" s="48">
        <v>0</v>
      </c>
      <c r="AB471" s="49">
        <v>0</v>
      </c>
      <c r="AC471" s="50">
        <v>0</v>
      </c>
      <c r="AD471" s="47">
        <v>0</v>
      </c>
      <c r="AE471" s="47">
        <v>0</v>
      </c>
      <c r="AF471" s="46">
        <v>0</v>
      </c>
      <c r="AG471" s="17" t="s">
        <v>118</v>
      </c>
    </row>
    <row r="472" spans="1:33" ht="48">
      <c r="A472" s="10">
        <v>464</v>
      </c>
      <c r="B472" s="11" t="s">
        <v>536</v>
      </c>
      <c r="C472" s="11" t="s">
        <v>567</v>
      </c>
      <c r="D472" s="11" t="s">
        <v>644</v>
      </c>
      <c r="E472" s="11" t="s">
        <v>705</v>
      </c>
      <c r="F472" s="11" t="s">
        <v>954</v>
      </c>
      <c r="G472" s="11" t="s">
        <v>593</v>
      </c>
      <c r="H472" s="11">
        <v>2</v>
      </c>
      <c r="I472" s="116">
        <v>2</v>
      </c>
      <c r="J472" s="117">
        <v>2</v>
      </c>
      <c r="K472" s="117">
        <f t="shared" ref="K472:K501" si="73">SUM(J472/I472*100)</f>
        <v>100</v>
      </c>
      <c r="L472" s="18">
        <v>228000000</v>
      </c>
      <c r="M472" s="18">
        <v>128751852</v>
      </c>
      <c r="N472" s="19">
        <v>56.470110526315786</v>
      </c>
      <c r="O472" s="116">
        <v>0</v>
      </c>
      <c r="P472" s="117">
        <v>0</v>
      </c>
      <c r="Q472" s="118">
        <v>0</v>
      </c>
      <c r="R472" s="20">
        <v>0</v>
      </c>
      <c r="S472" s="20">
        <v>0</v>
      </c>
      <c r="T472" s="21">
        <v>0</v>
      </c>
      <c r="U472" s="81">
        <v>0</v>
      </c>
      <c r="V472" s="48">
        <v>2</v>
      </c>
      <c r="W472" s="48">
        <v>0</v>
      </c>
      <c r="X472" s="20">
        <v>0</v>
      </c>
      <c r="Y472" s="20">
        <v>1650680524</v>
      </c>
      <c r="Z472" s="38">
        <v>0</v>
      </c>
      <c r="AA472" s="48">
        <v>0</v>
      </c>
      <c r="AB472" s="49">
        <v>0</v>
      </c>
      <c r="AC472" s="50">
        <v>0</v>
      </c>
      <c r="AD472" s="47">
        <v>0</v>
      </c>
      <c r="AE472" s="47">
        <v>0</v>
      </c>
      <c r="AF472" s="46">
        <v>0</v>
      </c>
      <c r="AG472" s="17" t="s">
        <v>118</v>
      </c>
    </row>
    <row r="473" spans="1:33" ht="24">
      <c r="A473" s="10">
        <v>465</v>
      </c>
      <c r="B473" s="11" t="s">
        <v>536</v>
      </c>
      <c r="C473" s="11" t="s">
        <v>567</v>
      </c>
      <c r="D473" s="11" t="s">
        <v>645</v>
      </c>
      <c r="E473" s="11" t="s">
        <v>685</v>
      </c>
      <c r="F473" s="11" t="s">
        <v>955</v>
      </c>
      <c r="G473" s="11" t="s">
        <v>594</v>
      </c>
      <c r="H473" s="11">
        <v>8080</v>
      </c>
      <c r="I473" s="116">
        <v>1380</v>
      </c>
      <c r="J473" s="117">
        <v>929</v>
      </c>
      <c r="K473" s="136">
        <f t="shared" si="73"/>
        <v>67.318840579710155</v>
      </c>
      <c r="L473" s="18">
        <v>216608640</v>
      </c>
      <c r="M473" s="18">
        <v>58185687</v>
      </c>
      <c r="N473" s="19">
        <v>26.862126552292654</v>
      </c>
      <c r="O473" s="116">
        <v>2600</v>
      </c>
      <c r="P473" s="117">
        <v>1499</v>
      </c>
      <c r="Q473" s="118">
        <v>57.653846153846153</v>
      </c>
      <c r="R473" s="20">
        <v>876437270</v>
      </c>
      <c r="S473" s="20">
        <v>154520982</v>
      </c>
      <c r="T473" s="21">
        <f t="shared" ref="T473:T479" si="74">(S473*100)/R473</f>
        <v>17.630580908545799</v>
      </c>
      <c r="U473" s="81">
        <v>2400</v>
      </c>
      <c r="V473" s="48">
        <v>1462</v>
      </c>
      <c r="W473" s="48">
        <v>60.916666666666664</v>
      </c>
      <c r="X473" s="20">
        <v>4009238017</v>
      </c>
      <c r="Y473" s="20">
        <v>155417134</v>
      </c>
      <c r="Z473" s="38">
        <f t="shared" si="69"/>
        <v>3.8764756130965319</v>
      </c>
      <c r="AA473" s="48">
        <v>1700</v>
      </c>
      <c r="AB473" s="49">
        <v>195</v>
      </c>
      <c r="AC473" s="50">
        <v>11.470588235294118</v>
      </c>
      <c r="AD473" s="45">
        <v>243652400</v>
      </c>
      <c r="AE473" s="47">
        <v>67068000</v>
      </c>
      <c r="AF473" s="46">
        <v>27.526098655297464</v>
      </c>
      <c r="AG473" s="17" t="s">
        <v>52</v>
      </c>
    </row>
    <row r="474" spans="1:33" ht="24">
      <c r="A474" s="10">
        <v>466</v>
      </c>
      <c r="B474" s="11" t="s">
        <v>536</v>
      </c>
      <c r="C474" s="11" t="s">
        <v>567</v>
      </c>
      <c r="D474" s="11" t="s">
        <v>645</v>
      </c>
      <c r="E474" s="11" t="s">
        <v>685</v>
      </c>
      <c r="F474" s="11" t="s">
        <v>955</v>
      </c>
      <c r="G474" s="11" t="s">
        <v>595</v>
      </c>
      <c r="H474" s="11">
        <v>5248</v>
      </c>
      <c r="I474" s="116">
        <v>1000</v>
      </c>
      <c r="J474" s="117">
        <v>417</v>
      </c>
      <c r="K474" s="117">
        <f t="shared" si="73"/>
        <v>41.699999999999996</v>
      </c>
      <c r="L474" s="18">
        <v>140688384</v>
      </c>
      <c r="M474" s="18">
        <v>45167333</v>
      </c>
      <c r="N474" s="19">
        <v>32.104521863013225</v>
      </c>
      <c r="O474" s="116">
        <v>1850</v>
      </c>
      <c r="P474" s="117">
        <v>975</v>
      </c>
      <c r="Q474" s="118">
        <v>52.702702702702695</v>
      </c>
      <c r="R474" s="20">
        <v>20000000</v>
      </c>
      <c r="S474" s="20">
        <v>123357350</v>
      </c>
      <c r="T474" s="21">
        <f t="shared" si="74"/>
        <v>616.78674999999998</v>
      </c>
      <c r="U474" s="81">
        <v>1500</v>
      </c>
      <c r="V474" s="48">
        <v>1100</v>
      </c>
      <c r="W474" s="48">
        <v>73.333333333333329</v>
      </c>
      <c r="X474" s="20">
        <v>0</v>
      </c>
      <c r="Y474" s="20">
        <v>448787364</v>
      </c>
      <c r="Z474" s="38">
        <v>0</v>
      </c>
      <c r="AA474" s="48">
        <v>898</v>
      </c>
      <c r="AB474" s="49">
        <v>205</v>
      </c>
      <c r="AC474" s="50">
        <v>22.828507795100222</v>
      </c>
      <c r="AD474" s="45">
        <v>158253440</v>
      </c>
      <c r="AE474" s="47">
        <v>37956000</v>
      </c>
      <c r="AF474" s="46">
        <v>23.984312758067063</v>
      </c>
      <c r="AG474" s="17" t="s">
        <v>52</v>
      </c>
    </row>
    <row r="475" spans="1:33" ht="24">
      <c r="A475" s="10">
        <v>467</v>
      </c>
      <c r="B475" s="11" t="s">
        <v>536</v>
      </c>
      <c r="C475" s="11" t="s">
        <v>567</v>
      </c>
      <c r="D475" s="11" t="s">
        <v>645</v>
      </c>
      <c r="E475" s="11" t="s">
        <v>685</v>
      </c>
      <c r="F475" s="11" t="s">
        <v>955</v>
      </c>
      <c r="G475" s="11" t="s">
        <v>596</v>
      </c>
      <c r="H475" s="11">
        <v>19640</v>
      </c>
      <c r="I475" s="116">
        <v>3500</v>
      </c>
      <c r="J475" s="117">
        <v>520</v>
      </c>
      <c r="K475" s="136">
        <f t="shared" si="73"/>
        <v>14.857142857142858</v>
      </c>
      <c r="L475" s="18">
        <v>526509120</v>
      </c>
      <c r="M475" s="18">
        <v>119693420</v>
      </c>
      <c r="N475" s="19">
        <v>22.733399185943824</v>
      </c>
      <c r="O475" s="116">
        <v>6000</v>
      </c>
      <c r="P475" s="117">
        <v>4693</v>
      </c>
      <c r="Q475" s="118">
        <v>78.216666666666669</v>
      </c>
      <c r="R475" s="20">
        <v>691430000</v>
      </c>
      <c r="S475" s="20">
        <v>349612806</v>
      </c>
      <c r="T475" s="21">
        <f t="shared" si="74"/>
        <v>50.563731107993576</v>
      </c>
      <c r="U475" s="81">
        <v>5500</v>
      </c>
      <c r="V475" s="48">
        <v>5989</v>
      </c>
      <c r="W475" s="48">
        <v>108.89090909090908</v>
      </c>
      <c r="X475" s="20">
        <v>579461800</v>
      </c>
      <c r="Y475" s="20">
        <v>340518923.5</v>
      </c>
      <c r="Z475" s="38">
        <f t="shared" si="69"/>
        <v>58.764688802609598</v>
      </c>
      <c r="AA475" s="48">
        <v>4640</v>
      </c>
      <c r="AB475" s="49">
        <v>25</v>
      </c>
      <c r="AC475" s="50">
        <v>0.53879310344827591</v>
      </c>
      <c r="AD475" s="45">
        <v>592244200</v>
      </c>
      <c r="AE475" s="47">
        <v>94200000</v>
      </c>
      <c r="AF475" s="46">
        <v>15.905601101707708</v>
      </c>
      <c r="AG475" s="17" t="s">
        <v>52</v>
      </c>
    </row>
    <row r="476" spans="1:33" ht="48">
      <c r="A476" s="10">
        <v>468</v>
      </c>
      <c r="B476" s="11" t="s">
        <v>536</v>
      </c>
      <c r="C476" s="11" t="s">
        <v>567</v>
      </c>
      <c r="D476" s="11" t="s">
        <v>645</v>
      </c>
      <c r="E476" s="11" t="s">
        <v>687</v>
      </c>
      <c r="F476" s="11" t="s">
        <v>820</v>
      </c>
      <c r="G476" s="11" t="s">
        <v>597</v>
      </c>
      <c r="H476" s="11">
        <v>300</v>
      </c>
      <c r="I476" s="116">
        <v>50</v>
      </c>
      <c r="J476" s="117">
        <v>11</v>
      </c>
      <c r="K476" s="117">
        <f t="shared" si="73"/>
        <v>22</v>
      </c>
      <c r="L476" s="18">
        <v>8042400</v>
      </c>
      <c r="M476" s="18">
        <v>5277727</v>
      </c>
      <c r="N476" s="19">
        <v>65.623781458271154</v>
      </c>
      <c r="O476" s="116">
        <v>100</v>
      </c>
      <c r="P476" s="117">
        <v>43</v>
      </c>
      <c r="Q476" s="118">
        <v>43</v>
      </c>
      <c r="R476" s="20">
        <v>8364000</v>
      </c>
      <c r="S476" s="20">
        <v>32442500</v>
      </c>
      <c r="T476" s="21">
        <f t="shared" si="74"/>
        <v>387.88259206121472</v>
      </c>
      <c r="U476" s="81">
        <v>90</v>
      </c>
      <c r="V476" s="48">
        <v>511</v>
      </c>
      <c r="W476" s="48">
        <v>567.77777777777783</v>
      </c>
      <c r="X476" s="20">
        <v>8698500</v>
      </c>
      <c r="Y476" s="20">
        <v>340518923.5</v>
      </c>
      <c r="Z476" s="38">
        <f t="shared" si="69"/>
        <v>3914.6855607288617</v>
      </c>
      <c r="AA476" s="48">
        <v>60</v>
      </c>
      <c r="AB476" s="49">
        <v>230</v>
      </c>
      <c r="AC476" s="50">
        <v>383.33333333333337</v>
      </c>
      <c r="AD476" s="45">
        <v>9046500</v>
      </c>
      <c r="AE476" s="45">
        <v>137257408</v>
      </c>
      <c r="AF476" s="46">
        <v>1517.2432211352457</v>
      </c>
      <c r="AG476" s="17" t="s">
        <v>52</v>
      </c>
    </row>
    <row r="477" spans="1:33" ht="36">
      <c r="A477" s="10">
        <v>469</v>
      </c>
      <c r="B477" s="11" t="s">
        <v>536</v>
      </c>
      <c r="C477" s="11" t="s">
        <v>567</v>
      </c>
      <c r="D477" s="11" t="s">
        <v>645</v>
      </c>
      <c r="E477" s="11" t="s">
        <v>666</v>
      </c>
      <c r="F477" s="11" t="s">
        <v>714</v>
      </c>
      <c r="G477" s="11" t="s">
        <v>598</v>
      </c>
      <c r="H477" s="11">
        <v>416</v>
      </c>
      <c r="I477" s="116">
        <v>70</v>
      </c>
      <c r="J477" s="117">
        <v>8</v>
      </c>
      <c r="K477" s="136">
        <f t="shared" si="73"/>
        <v>11.428571428571429</v>
      </c>
      <c r="L477" s="18">
        <v>11152128</v>
      </c>
      <c r="M477" s="18">
        <v>10245000</v>
      </c>
      <c r="N477" s="19">
        <v>91.865875284071336</v>
      </c>
      <c r="O477" s="116">
        <v>165</v>
      </c>
      <c r="P477" s="117">
        <v>414</v>
      </c>
      <c r="Q477" s="118">
        <v>250.90909090909093</v>
      </c>
      <c r="R477" s="20">
        <v>44820000</v>
      </c>
      <c r="S477" s="20">
        <v>414626733</v>
      </c>
      <c r="T477" s="21">
        <f t="shared" si="74"/>
        <v>925.09311244979915</v>
      </c>
      <c r="U477" s="81">
        <v>106</v>
      </c>
      <c r="V477" s="48">
        <v>460</v>
      </c>
      <c r="W477" s="48">
        <v>433.96226415094344</v>
      </c>
      <c r="X477" s="20">
        <v>12061920</v>
      </c>
      <c r="Y477" s="20">
        <v>0</v>
      </c>
      <c r="Z477" s="38">
        <f t="shared" si="69"/>
        <v>0</v>
      </c>
      <c r="AA477" s="48">
        <v>75</v>
      </c>
      <c r="AB477" s="49">
        <v>134</v>
      </c>
      <c r="AC477" s="50">
        <v>178.66666666666666</v>
      </c>
      <c r="AD477" s="45">
        <v>12544480</v>
      </c>
      <c r="AE477" s="45">
        <v>144257408</v>
      </c>
      <c r="AF477" s="46">
        <v>1149.9672206420673</v>
      </c>
      <c r="AG477" s="17" t="s">
        <v>52</v>
      </c>
    </row>
    <row r="478" spans="1:33" ht="48">
      <c r="A478" s="10">
        <v>470</v>
      </c>
      <c r="B478" s="11" t="s">
        <v>536</v>
      </c>
      <c r="C478" s="11" t="s">
        <v>567</v>
      </c>
      <c r="D478" s="11" t="s">
        <v>645</v>
      </c>
      <c r="E478" s="11" t="s">
        <v>666</v>
      </c>
      <c r="F478" s="11" t="s">
        <v>746</v>
      </c>
      <c r="G478" s="11" t="s">
        <v>599</v>
      </c>
      <c r="H478" s="11">
        <v>94</v>
      </c>
      <c r="I478" s="116">
        <v>19</v>
      </c>
      <c r="J478" s="117">
        <v>19</v>
      </c>
      <c r="K478" s="117">
        <f t="shared" si="73"/>
        <v>100</v>
      </c>
      <c r="L478" s="18">
        <v>497064959</v>
      </c>
      <c r="M478" s="18">
        <v>497064959</v>
      </c>
      <c r="N478" s="19">
        <v>100</v>
      </c>
      <c r="O478" s="116">
        <v>25</v>
      </c>
      <c r="P478" s="117">
        <v>42</v>
      </c>
      <c r="Q478" s="118">
        <v>168</v>
      </c>
      <c r="R478" s="20">
        <v>3172421146.96</v>
      </c>
      <c r="S478" s="20">
        <v>1450584495</v>
      </c>
      <c r="T478" s="21">
        <f t="shared" si="74"/>
        <v>45.724840044961724</v>
      </c>
      <c r="U478" s="81">
        <v>25</v>
      </c>
      <c r="V478" s="48">
        <v>25</v>
      </c>
      <c r="W478" s="48">
        <v>100</v>
      </c>
      <c r="X478" s="20">
        <v>3331042204</v>
      </c>
      <c r="Y478" s="20">
        <v>475005600</v>
      </c>
      <c r="Z478" s="38">
        <f t="shared" si="69"/>
        <v>14.259969430276243</v>
      </c>
      <c r="AA478" s="48">
        <v>25</v>
      </c>
      <c r="AB478" s="49">
        <v>25</v>
      </c>
      <c r="AC478" s="50">
        <v>100</v>
      </c>
      <c r="AD478" s="45">
        <v>3972160234</v>
      </c>
      <c r="AE478" s="45">
        <v>327758000</v>
      </c>
      <c r="AF478" s="46">
        <v>8.2513791159412744</v>
      </c>
      <c r="AG478" s="17" t="s">
        <v>52</v>
      </c>
    </row>
    <row r="479" spans="1:33" ht="72">
      <c r="A479" s="10">
        <v>471</v>
      </c>
      <c r="B479" s="11" t="s">
        <v>536</v>
      </c>
      <c r="C479" s="11" t="s">
        <v>567</v>
      </c>
      <c r="D479" s="11" t="s">
        <v>645</v>
      </c>
      <c r="E479" s="11" t="s">
        <v>666</v>
      </c>
      <c r="F479" s="11" t="s">
        <v>746</v>
      </c>
      <c r="G479" s="11" t="s">
        <v>600</v>
      </c>
      <c r="H479" s="11">
        <v>94</v>
      </c>
      <c r="I479" s="116">
        <v>19</v>
      </c>
      <c r="J479" s="117">
        <v>19</v>
      </c>
      <c r="K479" s="117">
        <f t="shared" si="73"/>
        <v>100</v>
      </c>
      <c r="L479" s="18">
        <v>2553339990</v>
      </c>
      <c r="M479" s="18">
        <v>1553339990</v>
      </c>
      <c r="N479" s="19">
        <v>60.83561124188558</v>
      </c>
      <c r="O479" s="116">
        <v>25</v>
      </c>
      <c r="P479" s="117">
        <v>42</v>
      </c>
      <c r="Q479" s="118">
        <v>168</v>
      </c>
      <c r="R479" s="20">
        <v>243916158</v>
      </c>
      <c r="S479" s="20">
        <v>413986484</v>
      </c>
      <c r="T479" s="21">
        <f t="shared" si="74"/>
        <v>169.72491178710678</v>
      </c>
      <c r="U479" s="81">
        <v>25</v>
      </c>
      <c r="V479" s="48">
        <v>25</v>
      </c>
      <c r="W479" s="48">
        <v>100</v>
      </c>
      <c r="X479" s="20">
        <v>537625460</v>
      </c>
      <c r="Y479" s="20">
        <v>2660157700</v>
      </c>
      <c r="Z479" s="38">
        <f t="shared" si="69"/>
        <v>494.79756780863761</v>
      </c>
      <c r="AA479" s="48">
        <v>25</v>
      </c>
      <c r="AB479" s="49">
        <v>25</v>
      </c>
      <c r="AC479" s="50">
        <v>100</v>
      </c>
      <c r="AD479" s="45">
        <v>569130478</v>
      </c>
      <c r="AE479" s="45">
        <v>3410148769</v>
      </c>
      <c r="AF479" s="46">
        <v>599.18575806794172</v>
      </c>
      <c r="AG479" s="17" t="s">
        <v>52</v>
      </c>
    </row>
    <row r="480" spans="1:33" ht="48">
      <c r="A480" s="10">
        <v>472</v>
      </c>
      <c r="B480" s="11" t="s">
        <v>536</v>
      </c>
      <c r="C480" s="11" t="s">
        <v>567</v>
      </c>
      <c r="D480" s="11" t="s">
        <v>645</v>
      </c>
      <c r="E480" s="11" t="s">
        <v>687</v>
      </c>
      <c r="F480" s="11" t="s">
        <v>956</v>
      </c>
      <c r="G480" s="11" t="s">
        <v>601</v>
      </c>
      <c r="H480" s="11">
        <v>0.1</v>
      </c>
      <c r="I480" s="116">
        <v>0.1</v>
      </c>
      <c r="J480" s="117">
        <v>0.1</v>
      </c>
      <c r="K480" s="117">
        <f t="shared" si="73"/>
        <v>100</v>
      </c>
      <c r="L480" s="18">
        <v>28333045549.200001</v>
      </c>
      <c r="M480" s="18">
        <v>26000000000</v>
      </c>
      <c r="N480" s="19">
        <v>91.765637953926642</v>
      </c>
      <c r="O480" s="116">
        <v>0</v>
      </c>
      <c r="P480" s="117">
        <v>0</v>
      </c>
      <c r="Q480" s="118">
        <v>0</v>
      </c>
      <c r="R480" s="20">
        <v>0</v>
      </c>
      <c r="S480" s="20">
        <v>0</v>
      </c>
      <c r="T480" s="21">
        <v>0</v>
      </c>
      <c r="U480" s="81">
        <v>0</v>
      </c>
      <c r="V480" s="48">
        <v>0</v>
      </c>
      <c r="W480" s="48">
        <v>0</v>
      </c>
      <c r="X480" s="20">
        <v>0</v>
      </c>
      <c r="Y480" s="20">
        <v>0</v>
      </c>
      <c r="Z480" s="38">
        <v>0</v>
      </c>
      <c r="AA480" s="48">
        <v>0</v>
      </c>
      <c r="AB480" s="49">
        <v>0</v>
      </c>
      <c r="AC480" s="50">
        <v>0</v>
      </c>
      <c r="AD480" s="47">
        <v>0</v>
      </c>
      <c r="AE480" s="47">
        <v>0</v>
      </c>
      <c r="AF480" s="46">
        <v>0</v>
      </c>
      <c r="AG480" s="17" t="s">
        <v>52</v>
      </c>
    </row>
    <row r="481" spans="1:33" ht="48">
      <c r="A481" s="10">
        <v>473</v>
      </c>
      <c r="B481" s="11" t="s">
        <v>536</v>
      </c>
      <c r="C481" s="11" t="s">
        <v>567</v>
      </c>
      <c r="D481" s="11" t="s">
        <v>645</v>
      </c>
      <c r="E481" s="11" t="s">
        <v>687</v>
      </c>
      <c r="F481" s="11" t="s">
        <v>957</v>
      </c>
      <c r="G481" s="11" t="s">
        <v>602</v>
      </c>
      <c r="H481" s="11">
        <v>1</v>
      </c>
      <c r="I481" s="116">
        <v>0.34</v>
      </c>
      <c r="J481" s="117">
        <v>0.06</v>
      </c>
      <c r="K481" s="136">
        <f t="shared" si="73"/>
        <v>17.647058823529409</v>
      </c>
      <c r="L481" s="18">
        <v>12142733806.799999</v>
      </c>
      <c r="M481" s="18">
        <v>719643228.39999998</v>
      </c>
      <c r="N481" s="19">
        <v>5.9265338419672489</v>
      </c>
      <c r="O481" s="116">
        <v>0.28000000000000003</v>
      </c>
      <c r="P481" s="117">
        <v>0.28000000000000003</v>
      </c>
      <c r="Q481" s="118">
        <v>100</v>
      </c>
      <c r="R481" s="20">
        <v>9572587045</v>
      </c>
      <c r="S481" s="20">
        <v>104695502901.41</v>
      </c>
      <c r="T481" s="21">
        <f t="shared" ref="T481:T488" si="75">(S481*100)/R481</f>
        <v>1093.7012367633163</v>
      </c>
      <c r="U481" s="81">
        <v>0.21</v>
      </c>
      <c r="V481" s="48">
        <v>0.21</v>
      </c>
      <c r="W481" s="48">
        <v>100</v>
      </c>
      <c r="X481" s="20">
        <v>9396432284</v>
      </c>
      <c r="Y481" s="20">
        <v>20946461686</v>
      </c>
      <c r="Z481" s="38">
        <f t="shared" si="69"/>
        <v>222.91930652942699</v>
      </c>
      <c r="AA481" s="56">
        <v>0.17</v>
      </c>
      <c r="AB481" s="49">
        <v>0</v>
      </c>
      <c r="AC481" s="50">
        <v>0</v>
      </c>
      <c r="AD481" s="45">
        <v>9297026905</v>
      </c>
      <c r="AE481" s="47">
        <v>0</v>
      </c>
      <c r="AF481" s="46">
        <v>0</v>
      </c>
      <c r="AG481" s="17" t="s">
        <v>52</v>
      </c>
    </row>
    <row r="482" spans="1:33" ht="48">
      <c r="A482" s="10">
        <v>474</v>
      </c>
      <c r="B482" s="11" t="s">
        <v>536</v>
      </c>
      <c r="C482" s="11" t="s">
        <v>567</v>
      </c>
      <c r="D482" s="11" t="s">
        <v>645</v>
      </c>
      <c r="E482" s="11" t="s">
        <v>687</v>
      </c>
      <c r="F482" s="11" t="s">
        <v>958</v>
      </c>
      <c r="G482" s="11" t="s">
        <v>603</v>
      </c>
      <c r="H482" s="11">
        <v>100</v>
      </c>
      <c r="I482" s="116">
        <v>25</v>
      </c>
      <c r="J482" s="117">
        <v>0</v>
      </c>
      <c r="K482" s="117">
        <f t="shared" si="73"/>
        <v>0</v>
      </c>
      <c r="L482" s="18">
        <v>100000000</v>
      </c>
      <c r="M482" s="18">
        <v>0</v>
      </c>
      <c r="N482" s="19">
        <v>0</v>
      </c>
      <c r="O482" s="116">
        <v>25</v>
      </c>
      <c r="P482" s="117">
        <v>0</v>
      </c>
      <c r="Q482" s="118">
        <v>0</v>
      </c>
      <c r="R482" s="20">
        <v>200000000</v>
      </c>
      <c r="S482" s="20">
        <v>0</v>
      </c>
      <c r="T482" s="21">
        <f t="shared" si="75"/>
        <v>0</v>
      </c>
      <c r="U482" s="81">
        <v>75</v>
      </c>
      <c r="V482" s="48">
        <v>197</v>
      </c>
      <c r="W482" s="48">
        <v>262.66666666666663</v>
      </c>
      <c r="X482" s="20">
        <v>108160000</v>
      </c>
      <c r="Y482" s="20">
        <v>30735000</v>
      </c>
      <c r="Z482" s="38">
        <f t="shared" si="69"/>
        <v>28.416235207100591</v>
      </c>
      <c r="AA482" s="48">
        <v>25</v>
      </c>
      <c r="AB482" s="49">
        <v>25</v>
      </c>
      <c r="AC482" s="50">
        <v>100</v>
      </c>
      <c r="AD482" s="45">
        <v>112486400</v>
      </c>
      <c r="AE482" s="47">
        <v>0</v>
      </c>
      <c r="AF482" s="46">
        <v>0</v>
      </c>
      <c r="AG482" s="17" t="s">
        <v>52</v>
      </c>
    </row>
    <row r="483" spans="1:33" ht="36">
      <c r="A483" s="10">
        <v>475</v>
      </c>
      <c r="B483" s="11" t="s">
        <v>536</v>
      </c>
      <c r="C483" s="11" t="s">
        <v>567</v>
      </c>
      <c r="D483" s="11" t="s">
        <v>645</v>
      </c>
      <c r="E483" s="11" t="s">
        <v>687</v>
      </c>
      <c r="F483" s="11" t="s">
        <v>959</v>
      </c>
      <c r="G483" s="11" t="s">
        <v>604</v>
      </c>
      <c r="H483" s="11">
        <v>8</v>
      </c>
      <c r="I483" s="116">
        <v>2</v>
      </c>
      <c r="J483" s="117">
        <v>2</v>
      </c>
      <c r="K483" s="117">
        <f t="shared" si="73"/>
        <v>100</v>
      </c>
      <c r="L483" s="18">
        <v>630000000</v>
      </c>
      <c r="M483" s="18">
        <v>6303099134</v>
      </c>
      <c r="N483" s="19">
        <v>1000.4919260317461</v>
      </c>
      <c r="O483" s="116">
        <v>2</v>
      </c>
      <c r="P483" s="117">
        <v>1</v>
      </c>
      <c r="Q483" s="118">
        <v>50</v>
      </c>
      <c r="R483" s="20">
        <v>2950000000</v>
      </c>
      <c r="S483" s="20">
        <v>135919716</v>
      </c>
      <c r="T483" s="21">
        <f t="shared" si="75"/>
        <v>4.6074479999999998</v>
      </c>
      <c r="U483" s="81">
        <v>2</v>
      </c>
      <c r="V483" s="48">
        <v>1</v>
      </c>
      <c r="W483" s="48">
        <v>50</v>
      </c>
      <c r="X483" s="20">
        <v>480000000</v>
      </c>
      <c r="Y483" s="20">
        <v>218640936</v>
      </c>
      <c r="Z483" s="38">
        <f t="shared" si="69"/>
        <v>45.550195000000002</v>
      </c>
      <c r="AA483" s="48">
        <v>2</v>
      </c>
      <c r="AB483" s="49">
        <v>2</v>
      </c>
      <c r="AC483" s="50">
        <v>100</v>
      </c>
      <c r="AD483" s="45">
        <v>8886496479</v>
      </c>
      <c r="AE483" s="47">
        <v>798912365</v>
      </c>
      <c r="AF483" s="46">
        <v>8.99018377926485</v>
      </c>
      <c r="AG483" s="17" t="s">
        <v>52</v>
      </c>
    </row>
    <row r="484" spans="1:33" ht="36">
      <c r="A484" s="10">
        <v>476</v>
      </c>
      <c r="B484" s="11" t="s">
        <v>536</v>
      </c>
      <c r="C484" s="11" t="s">
        <v>567</v>
      </c>
      <c r="D484" s="11" t="s">
        <v>645</v>
      </c>
      <c r="E484" s="11" t="s">
        <v>687</v>
      </c>
      <c r="F484" s="11" t="s">
        <v>960</v>
      </c>
      <c r="G484" s="11" t="s">
        <v>605</v>
      </c>
      <c r="H484" s="11">
        <v>4</v>
      </c>
      <c r="I484" s="116">
        <v>1</v>
      </c>
      <c r="J484" s="117">
        <v>1</v>
      </c>
      <c r="K484" s="117">
        <f t="shared" si="73"/>
        <v>100</v>
      </c>
      <c r="L484" s="18">
        <v>971000000</v>
      </c>
      <c r="M484" s="18">
        <v>971000000</v>
      </c>
      <c r="N484" s="19">
        <v>100</v>
      </c>
      <c r="O484" s="116">
        <v>1</v>
      </c>
      <c r="P484" s="117">
        <v>0</v>
      </c>
      <c r="Q484" s="118">
        <v>0</v>
      </c>
      <c r="R484" s="20">
        <v>210000000</v>
      </c>
      <c r="S484" s="20">
        <v>0</v>
      </c>
      <c r="T484" s="21">
        <f t="shared" si="75"/>
        <v>0</v>
      </c>
      <c r="U484" s="81">
        <v>1</v>
      </c>
      <c r="V484" s="48">
        <v>0</v>
      </c>
      <c r="W484" s="48">
        <v>0</v>
      </c>
      <c r="X484" s="20">
        <v>2000000000</v>
      </c>
      <c r="Y484" s="20">
        <v>0</v>
      </c>
      <c r="Z484" s="38">
        <f t="shared" si="69"/>
        <v>0</v>
      </c>
      <c r="AA484" s="48">
        <v>1</v>
      </c>
      <c r="AB484" s="49">
        <v>1</v>
      </c>
      <c r="AC484" s="50">
        <v>100</v>
      </c>
      <c r="AD484" s="45">
        <v>5624320000</v>
      </c>
      <c r="AE484" s="47">
        <v>250000000</v>
      </c>
      <c r="AF484" s="46">
        <v>4.4449817933545743</v>
      </c>
      <c r="AG484" s="17" t="s">
        <v>52</v>
      </c>
    </row>
    <row r="485" spans="1:33" ht="36">
      <c r="A485" s="10">
        <v>477</v>
      </c>
      <c r="B485" s="11" t="s">
        <v>536</v>
      </c>
      <c r="C485" s="11" t="s">
        <v>567</v>
      </c>
      <c r="D485" s="11" t="s">
        <v>645</v>
      </c>
      <c r="E485" s="11" t="s">
        <v>687</v>
      </c>
      <c r="F485" s="11" t="s">
        <v>961</v>
      </c>
      <c r="G485" s="11" t="s">
        <v>606</v>
      </c>
      <c r="H485" s="11">
        <v>2</v>
      </c>
      <c r="I485" s="116">
        <v>5.0000000000000001E-4</v>
      </c>
      <c r="J485" s="117">
        <v>5.0000000000000001E-4</v>
      </c>
      <c r="K485" s="117">
        <f t="shared" si="73"/>
        <v>100</v>
      </c>
      <c r="L485" s="18">
        <v>1185000000</v>
      </c>
      <c r="M485" s="18">
        <v>1185000000</v>
      </c>
      <c r="N485" s="19">
        <v>100</v>
      </c>
      <c r="O485" s="116">
        <v>1</v>
      </c>
      <c r="P485" s="117">
        <v>1</v>
      </c>
      <c r="Q485" s="118">
        <v>100</v>
      </c>
      <c r="R485" s="20">
        <v>2293142000</v>
      </c>
      <c r="S485" s="20">
        <v>2293142000</v>
      </c>
      <c r="T485" s="21">
        <f t="shared" si="75"/>
        <v>100</v>
      </c>
      <c r="U485" s="81">
        <v>1</v>
      </c>
      <c r="V485" s="48">
        <v>0</v>
      </c>
      <c r="W485" s="48">
        <v>0</v>
      </c>
      <c r="X485" s="20">
        <v>9879205938</v>
      </c>
      <c r="Y485" s="20">
        <v>0</v>
      </c>
      <c r="Z485" s="38">
        <v>0</v>
      </c>
      <c r="AA485" s="48">
        <v>0</v>
      </c>
      <c r="AB485" s="49">
        <v>0</v>
      </c>
      <c r="AC485" s="50">
        <v>0</v>
      </c>
      <c r="AD485" s="47">
        <v>0</v>
      </c>
      <c r="AE485" s="47">
        <v>0</v>
      </c>
      <c r="AF485" s="46">
        <v>0</v>
      </c>
      <c r="AG485" s="17" t="s">
        <v>52</v>
      </c>
    </row>
    <row r="486" spans="1:33" ht="48">
      <c r="A486" s="10">
        <v>478</v>
      </c>
      <c r="B486" s="11" t="s">
        <v>536</v>
      </c>
      <c r="C486" s="11" t="s">
        <v>567</v>
      </c>
      <c r="D486" s="11" t="s">
        <v>645</v>
      </c>
      <c r="E486" s="11" t="s">
        <v>687</v>
      </c>
      <c r="F486" s="11" t="s">
        <v>962</v>
      </c>
      <c r="G486" s="11" t="s">
        <v>607</v>
      </c>
      <c r="H486" s="11">
        <v>6</v>
      </c>
      <c r="I486" s="116">
        <v>1</v>
      </c>
      <c r="J486" s="117">
        <v>1</v>
      </c>
      <c r="K486" s="117">
        <f t="shared" si="73"/>
        <v>100</v>
      </c>
      <c r="L486" s="18">
        <v>120000000</v>
      </c>
      <c r="M486" s="18">
        <v>1120423165</v>
      </c>
      <c r="N486" s="19">
        <v>933.68597083333339</v>
      </c>
      <c r="O486" s="116">
        <v>2</v>
      </c>
      <c r="P486" s="117">
        <v>1</v>
      </c>
      <c r="Q486" s="118">
        <v>50</v>
      </c>
      <c r="R486" s="20">
        <v>6034343662</v>
      </c>
      <c r="S486" s="20">
        <v>1115435396</v>
      </c>
      <c r="T486" s="21">
        <f t="shared" si="75"/>
        <v>18.484784070622592</v>
      </c>
      <c r="U486" s="81">
        <v>2</v>
      </c>
      <c r="V486" s="48">
        <v>1</v>
      </c>
      <c r="W486" s="48">
        <v>50</v>
      </c>
      <c r="X486" s="20">
        <v>1450000000</v>
      </c>
      <c r="Y486" s="20">
        <v>1847179777</v>
      </c>
      <c r="Z486" s="38">
        <f t="shared" si="69"/>
        <v>127.39170875862069</v>
      </c>
      <c r="AA486" s="48">
        <v>1</v>
      </c>
      <c r="AB486" s="49">
        <v>1</v>
      </c>
      <c r="AC486" s="50">
        <v>100</v>
      </c>
      <c r="AD486" s="45">
        <v>12771778773</v>
      </c>
      <c r="AE486" s="47">
        <v>2645244408.5</v>
      </c>
      <c r="AF486" s="46">
        <v>20.711636613156358</v>
      </c>
      <c r="AG486" s="17" t="s">
        <v>52</v>
      </c>
    </row>
    <row r="487" spans="1:33" ht="48">
      <c r="A487" s="10">
        <v>479</v>
      </c>
      <c r="B487" s="11" t="s">
        <v>536</v>
      </c>
      <c r="C487" s="11" t="s">
        <v>567</v>
      </c>
      <c r="D487" s="11" t="s">
        <v>645</v>
      </c>
      <c r="E487" s="11" t="s">
        <v>687</v>
      </c>
      <c r="F487" s="11" t="s">
        <v>963</v>
      </c>
      <c r="G487" s="11" t="s">
        <v>608</v>
      </c>
      <c r="H487" s="11">
        <v>1</v>
      </c>
      <c r="I487" s="116">
        <v>3.0000000000000001E-3</v>
      </c>
      <c r="J487" s="117">
        <v>3.0000000000000001E-3</v>
      </c>
      <c r="K487" s="117">
        <f t="shared" si="73"/>
        <v>100</v>
      </c>
      <c r="L487" s="18">
        <v>2400000000</v>
      </c>
      <c r="M487" s="18">
        <v>1392000000</v>
      </c>
      <c r="N487" s="19">
        <v>57.999999999999993</v>
      </c>
      <c r="O487" s="116">
        <v>0.997</v>
      </c>
      <c r="P487" s="117">
        <v>0.997</v>
      </c>
      <c r="Q487" s="118">
        <v>100</v>
      </c>
      <c r="R487" s="20">
        <v>2400000000</v>
      </c>
      <c r="S487" s="20">
        <v>0</v>
      </c>
      <c r="T487" s="21">
        <f t="shared" si="75"/>
        <v>0</v>
      </c>
      <c r="U487" s="81">
        <v>0</v>
      </c>
      <c r="V487" s="48">
        <v>0</v>
      </c>
      <c r="W487" s="48">
        <v>0</v>
      </c>
      <c r="X487" s="20">
        <v>0</v>
      </c>
      <c r="Y487" s="20">
        <v>0</v>
      </c>
      <c r="Z487" s="38">
        <v>0</v>
      </c>
      <c r="AA487" s="48">
        <v>0</v>
      </c>
      <c r="AB487" s="49">
        <v>0</v>
      </c>
      <c r="AC487" s="50">
        <v>0</v>
      </c>
      <c r="AD487" s="47">
        <v>0</v>
      </c>
      <c r="AE487" s="47">
        <v>0</v>
      </c>
      <c r="AF487" s="46">
        <v>0</v>
      </c>
      <c r="AG487" s="17" t="s">
        <v>52</v>
      </c>
    </row>
    <row r="488" spans="1:33" ht="48">
      <c r="A488" s="10">
        <v>480</v>
      </c>
      <c r="B488" s="11" t="s">
        <v>536</v>
      </c>
      <c r="C488" s="11" t="s">
        <v>567</v>
      </c>
      <c r="D488" s="11" t="s">
        <v>645</v>
      </c>
      <c r="E488" s="11" t="s">
        <v>687</v>
      </c>
      <c r="F488" s="11" t="s">
        <v>964</v>
      </c>
      <c r="G488" s="11" t="s">
        <v>609</v>
      </c>
      <c r="H488" s="11">
        <v>1</v>
      </c>
      <c r="I488" s="116">
        <v>2.9999999999999997E-4</v>
      </c>
      <c r="J488" s="117">
        <v>2.9999999999999997E-4</v>
      </c>
      <c r="K488" s="117">
        <f t="shared" si="73"/>
        <v>100</v>
      </c>
      <c r="L488" s="18">
        <v>200000000</v>
      </c>
      <c r="M488" s="18">
        <v>0</v>
      </c>
      <c r="N488" s="19">
        <v>0</v>
      </c>
      <c r="O488" s="116">
        <v>0.99970000000000003</v>
      </c>
      <c r="P488" s="117">
        <v>0.99970000000000003</v>
      </c>
      <c r="Q488" s="118">
        <v>100</v>
      </c>
      <c r="R488" s="20">
        <v>11000000000</v>
      </c>
      <c r="S488" s="20">
        <v>0</v>
      </c>
      <c r="T488" s="21">
        <f t="shared" si="75"/>
        <v>0</v>
      </c>
      <c r="U488" s="81">
        <v>0</v>
      </c>
      <c r="V488" s="48">
        <v>0</v>
      </c>
      <c r="W488" s="48">
        <v>0</v>
      </c>
      <c r="X488" s="20">
        <v>0</v>
      </c>
      <c r="Y488" s="20">
        <v>0</v>
      </c>
      <c r="Z488" s="38">
        <v>0</v>
      </c>
      <c r="AA488" s="48">
        <v>0</v>
      </c>
      <c r="AB488" s="49">
        <v>0</v>
      </c>
      <c r="AC488" s="50">
        <v>0</v>
      </c>
      <c r="AD488" s="47">
        <v>0</v>
      </c>
      <c r="AE488" s="47">
        <v>0</v>
      </c>
      <c r="AF488" s="46">
        <v>0</v>
      </c>
      <c r="AG488" s="17" t="s">
        <v>52</v>
      </c>
    </row>
    <row r="489" spans="1:33" ht="36">
      <c r="A489" s="10">
        <v>481</v>
      </c>
      <c r="B489" s="11" t="s">
        <v>536</v>
      </c>
      <c r="C489" s="11" t="s">
        <v>567</v>
      </c>
      <c r="D489" s="11" t="s">
        <v>645</v>
      </c>
      <c r="E489" s="11" t="s">
        <v>687</v>
      </c>
      <c r="F489" s="11" t="s">
        <v>965</v>
      </c>
      <c r="G489" s="11" t="s">
        <v>610</v>
      </c>
      <c r="H489" s="11">
        <v>1</v>
      </c>
      <c r="I489" s="159">
        <v>2.9999999999999997E-4</v>
      </c>
      <c r="J489" s="117">
        <v>0</v>
      </c>
      <c r="K489" s="117">
        <f t="shared" si="73"/>
        <v>0</v>
      </c>
      <c r="L489" s="18">
        <v>400000000</v>
      </c>
      <c r="M489" s="18">
        <v>0</v>
      </c>
      <c r="N489" s="19">
        <v>0</v>
      </c>
      <c r="O489" s="132">
        <v>0</v>
      </c>
      <c r="P489" s="117">
        <v>0</v>
      </c>
      <c r="Q489" s="118">
        <v>0</v>
      </c>
      <c r="R489" s="20">
        <v>0</v>
      </c>
      <c r="S489" s="20">
        <v>40307002841</v>
      </c>
      <c r="T489" s="21">
        <v>0</v>
      </c>
      <c r="U489" s="92">
        <v>1</v>
      </c>
      <c r="V489" s="48">
        <v>0</v>
      </c>
      <c r="W489" s="48">
        <v>0</v>
      </c>
      <c r="X489" s="20">
        <v>9464000000</v>
      </c>
      <c r="Y489" s="20">
        <v>1655969906</v>
      </c>
      <c r="Z489" s="38">
        <f t="shared" si="69"/>
        <v>17.497568744716823</v>
      </c>
      <c r="AA489" s="76">
        <v>0.55000000000000004</v>
      </c>
      <c r="AB489" s="71">
        <v>0</v>
      </c>
      <c r="AC489" s="50">
        <v>0</v>
      </c>
      <c r="AD489" s="47">
        <v>0</v>
      </c>
      <c r="AE489" s="47">
        <v>0</v>
      </c>
      <c r="AF489" s="46">
        <v>0</v>
      </c>
      <c r="AG489" s="17" t="s">
        <v>52</v>
      </c>
    </row>
    <row r="490" spans="1:33" ht="60">
      <c r="A490" s="10">
        <v>482</v>
      </c>
      <c r="B490" s="11" t="s">
        <v>536</v>
      </c>
      <c r="C490" s="11" t="s">
        <v>567</v>
      </c>
      <c r="D490" s="11" t="s">
        <v>645</v>
      </c>
      <c r="E490" s="11" t="s">
        <v>706</v>
      </c>
      <c r="F490" s="11" t="s">
        <v>966</v>
      </c>
      <c r="G490" s="11" t="s">
        <v>611</v>
      </c>
      <c r="H490" s="11">
        <v>1</v>
      </c>
      <c r="I490" s="116">
        <v>0.16</v>
      </c>
      <c r="J490" s="117">
        <v>0</v>
      </c>
      <c r="K490" s="117">
        <f t="shared" si="73"/>
        <v>0</v>
      </c>
      <c r="L490" s="18">
        <v>167667819</v>
      </c>
      <c r="M490" s="18">
        <v>0</v>
      </c>
      <c r="N490" s="19">
        <v>0</v>
      </c>
      <c r="O490" s="116">
        <v>0.6</v>
      </c>
      <c r="P490" s="117">
        <v>0</v>
      </c>
      <c r="Q490" s="118">
        <v>0</v>
      </c>
      <c r="R490" s="20">
        <v>8000000000</v>
      </c>
      <c r="S490" s="20">
        <v>0</v>
      </c>
      <c r="T490" s="21">
        <f t="shared" ref="T490:T501" si="76">(S490*100)/R490</f>
        <v>0</v>
      </c>
      <c r="U490" s="81">
        <v>0.12</v>
      </c>
      <c r="V490" s="48">
        <v>0</v>
      </c>
      <c r="W490" s="48">
        <v>0</v>
      </c>
      <c r="X490" s="20">
        <v>167667819</v>
      </c>
      <c r="Y490" s="20">
        <v>0</v>
      </c>
      <c r="Z490" s="38">
        <f t="shared" si="69"/>
        <v>0</v>
      </c>
      <c r="AA490" s="48">
        <v>0.12</v>
      </c>
      <c r="AB490" s="49">
        <v>0</v>
      </c>
      <c r="AC490" s="50">
        <v>0</v>
      </c>
      <c r="AD490" s="45">
        <v>1500000000</v>
      </c>
      <c r="AE490" s="47">
        <v>0</v>
      </c>
      <c r="AF490" s="46">
        <v>0</v>
      </c>
      <c r="AG490" s="17" t="s">
        <v>52</v>
      </c>
    </row>
    <row r="491" spans="1:33" ht="72">
      <c r="A491" s="10">
        <v>483</v>
      </c>
      <c r="B491" s="11" t="s">
        <v>536</v>
      </c>
      <c r="C491" s="11" t="s">
        <v>567</v>
      </c>
      <c r="D491" s="11" t="s">
        <v>645</v>
      </c>
      <c r="E491" s="11" t="s">
        <v>687</v>
      </c>
      <c r="F491" s="11" t="s">
        <v>815</v>
      </c>
      <c r="G491" s="11" t="s">
        <v>612</v>
      </c>
      <c r="H491" s="11">
        <v>21</v>
      </c>
      <c r="I491" s="116">
        <v>2</v>
      </c>
      <c r="J491" s="117">
        <v>5</v>
      </c>
      <c r="K491" s="117">
        <f t="shared" si="73"/>
        <v>250</v>
      </c>
      <c r="L491" s="18">
        <v>15303750000</v>
      </c>
      <c r="M491" s="18">
        <v>0</v>
      </c>
      <c r="N491" s="19">
        <v>0</v>
      </c>
      <c r="O491" s="116">
        <v>4</v>
      </c>
      <c r="P491" s="117">
        <v>42</v>
      </c>
      <c r="Q491" s="118">
        <v>1050</v>
      </c>
      <c r="R491" s="20">
        <v>12094265544.35</v>
      </c>
      <c r="S491" s="20">
        <v>9587135975</v>
      </c>
      <c r="T491" s="21">
        <f t="shared" si="76"/>
        <v>79.27009655810609</v>
      </c>
      <c r="U491" s="81">
        <v>7</v>
      </c>
      <c r="V491" s="48">
        <v>7</v>
      </c>
      <c r="W491" s="48">
        <v>100</v>
      </c>
      <c r="X491" s="20">
        <v>0</v>
      </c>
      <c r="Y491" s="20">
        <v>0</v>
      </c>
      <c r="Z491" s="38">
        <v>0</v>
      </c>
      <c r="AA491" s="48">
        <v>0</v>
      </c>
      <c r="AB491" s="49">
        <v>0</v>
      </c>
      <c r="AC491" s="50">
        <v>0</v>
      </c>
      <c r="AD491" s="47">
        <v>0</v>
      </c>
      <c r="AE491" s="47">
        <v>0</v>
      </c>
      <c r="AF491" s="46">
        <v>0</v>
      </c>
      <c r="AG491" s="17" t="s">
        <v>52</v>
      </c>
    </row>
    <row r="492" spans="1:33" ht="24">
      <c r="A492" s="10">
        <v>484</v>
      </c>
      <c r="B492" s="11" t="s">
        <v>536</v>
      </c>
      <c r="C492" s="11" t="s">
        <v>567</v>
      </c>
      <c r="D492" s="11" t="s">
        <v>645</v>
      </c>
      <c r="E492" s="11" t="s">
        <v>685</v>
      </c>
      <c r="F492" s="11" t="s">
        <v>967</v>
      </c>
      <c r="G492" s="11" t="s">
        <v>613</v>
      </c>
      <c r="H492" s="11">
        <v>3464</v>
      </c>
      <c r="I492" s="116">
        <v>866</v>
      </c>
      <c r="J492" s="117">
        <v>1189</v>
      </c>
      <c r="K492" s="136">
        <f t="shared" si="73"/>
        <v>137.29792147806003</v>
      </c>
      <c r="L492" s="18">
        <v>269430000</v>
      </c>
      <c r="M492" s="18">
        <v>118945166</v>
      </c>
      <c r="N492" s="19">
        <v>44.146964332108524</v>
      </c>
      <c r="O492" s="116">
        <v>866</v>
      </c>
      <c r="P492" s="117">
        <v>1897</v>
      </c>
      <c r="Q492" s="118">
        <v>219.05311778290994</v>
      </c>
      <c r="R492" s="20">
        <v>270636100</v>
      </c>
      <c r="S492" s="20">
        <v>204701933</v>
      </c>
      <c r="T492" s="21">
        <f t="shared" si="76"/>
        <v>75.637334782758103</v>
      </c>
      <c r="U492" s="81">
        <v>866</v>
      </c>
      <c r="V492" s="48">
        <v>1413</v>
      </c>
      <c r="W492" s="48">
        <v>163.16397228637413</v>
      </c>
      <c r="X492" s="20">
        <v>321700000</v>
      </c>
      <c r="Y492" s="20">
        <v>177503410</v>
      </c>
      <c r="Z492" s="38">
        <f t="shared" si="69"/>
        <v>55.176689462231899</v>
      </c>
      <c r="AA492" s="48">
        <v>866</v>
      </c>
      <c r="AB492" s="49">
        <v>1321</v>
      </c>
      <c r="AC492" s="50">
        <v>152.54041570438798</v>
      </c>
      <c r="AD492" s="45">
        <v>342700000</v>
      </c>
      <c r="AE492" s="45">
        <v>145446600</v>
      </c>
      <c r="AF492" s="46">
        <v>42.44137729792822</v>
      </c>
      <c r="AG492" s="17" t="s">
        <v>52</v>
      </c>
    </row>
    <row r="493" spans="1:33" ht="60">
      <c r="A493" s="10">
        <v>485</v>
      </c>
      <c r="B493" s="11" t="s">
        <v>536</v>
      </c>
      <c r="C493" s="11" t="s">
        <v>567</v>
      </c>
      <c r="D493" s="11" t="s">
        <v>645</v>
      </c>
      <c r="E493" s="11" t="s">
        <v>685</v>
      </c>
      <c r="F493" s="11" t="s">
        <v>968</v>
      </c>
      <c r="G493" s="11" t="s">
        <v>614</v>
      </c>
      <c r="H493" s="11">
        <v>1</v>
      </c>
      <c r="I493" s="116">
        <v>1</v>
      </c>
      <c r="J493" s="117">
        <v>1</v>
      </c>
      <c r="K493" s="117">
        <f t="shared" si="73"/>
        <v>100</v>
      </c>
      <c r="L493" s="18">
        <v>30735002</v>
      </c>
      <c r="M493" s="18">
        <v>17075000</v>
      </c>
      <c r="N493" s="19">
        <v>55.555551940422845</v>
      </c>
      <c r="O493" s="116">
        <v>1</v>
      </c>
      <c r="P493" s="117">
        <v>1</v>
      </c>
      <c r="Q493" s="118">
        <v>100</v>
      </c>
      <c r="R493" s="20">
        <v>31964401</v>
      </c>
      <c r="S493" s="20">
        <v>31964401</v>
      </c>
      <c r="T493" s="21">
        <f t="shared" si="76"/>
        <v>100</v>
      </c>
      <c r="U493" s="81">
        <v>1</v>
      </c>
      <c r="V493" s="48">
        <v>1</v>
      </c>
      <c r="W493" s="48">
        <v>100</v>
      </c>
      <c r="X493" s="20">
        <v>34150000</v>
      </c>
      <c r="Y493" s="20">
        <v>27320000</v>
      </c>
      <c r="Z493" s="38">
        <f t="shared" si="69"/>
        <v>80</v>
      </c>
      <c r="AA493" s="56">
        <v>1</v>
      </c>
      <c r="AB493" s="57">
        <v>1</v>
      </c>
      <c r="AC493" s="50">
        <v>100</v>
      </c>
      <c r="AD493" s="45">
        <v>34150000</v>
      </c>
      <c r="AE493" s="45">
        <v>40980000</v>
      </c>
      <c r="AF493" s="46">
        <v>120</v>
      </c>
      <c r="AG493" s="17" t="s">
        <v>52</v>
      </c>
    </row>
    <row r="494" spans="1:33" ht="48">
      <c r="A494" s="10">
        <v>486</v>
      </c>
      <c r="B494" s="11" t="s">
        <v>536</v>
      </c>
      <c r="C494" s="11" t="s">
        <v>567</v>
      </c>
      <c r="D494" s="11" t="s">
        <v>645</v>
      </c>
      <c r="E494" s="11" t="s">
        <v>685</v>
      </c>
      <c r="F494" s="11" t="s">
        <v>969</v>
      </c>
      <c r="G494" s="11" t="s">
        <v>615</v>
      </c>
      <c r="H494" s="11">
        <v>1</v>
      </c>
      <c r="I494" s="125">
        <v>1</v>
      </c>
      <c r="J494" s="117">
        <v>1</v>
      </c>
      <c r="K494" s="117">
        <f t="shared" si="73"/>
        <v>100</v>
      </c>
      <c r="L494" s="18">
        <v>20745000</v>
      </c>
      <c r="M494" s="18">
        <v>12677500</v>
      </c>
      <c r="N494" s="19">
        <v>61.111111111111114</v>
      </c>
      <c r="O494" s="125">
        <v>1</v>
      </c>
      <c r="P494" s="117">
        <v>1</v>
      </c>
      <c r="Q494" s="118">
        <v>100</v>
      </c>
      <c r="R494" s="20">
        <v>21574800</v>
      </c>
      <c r="S494" s="20">
        <v>21574800</v>
      </c>
      <c r="T494" s="21">
        <f t="shared" si="76"/>
        <v>100</v>
      </c>
      <c r="U494" s="87">
        <v>1</v>
      </c>
      <c r="V494" s="48">
        <v>1</v>
      </c>
      <c r="W494" s="48">
        <v>100</v>
      </c>
      <c r="X494" s="20">
        <v>23050000</v>
      </c>
      <c r="Y494" s="20">
        <v>20745000</v>
      </c>
      <c r="Z494" s="38">
        <f t="shared" si="69"/>
        <v>90</v>
      </c>
      <c r="AA494" s="56">
        <v>1</v>
      </c>
      <c r="AB494" s="57">
        <v>1</v>
      </c>
      <c r="AC494" s="50">
        <v>100</v>
      </c>
      <c r="AD494" s="45">
        <v>23050000</v>
      </c>
      <c r="AE494" s="45">
        <v>16135000</v>
      </c>
      <c r="AF494" s="46">
        <v>70</v>
      </c>
      <c r="AG494" s="17" t="s">
        <v>52</v>
      </c>
    </row>
    <row r="495" spans="1:33" ht="60">
      <c r="A495" s="10">
        <v>487</v>
      </c>
      <c r="B495" s="11" t="s">
        <v>536</v>
      </c>
      <c r="C495" s="11" t="s">
        <v>567</v>
      </c>
      <c r="D495" s="11" t="s">
        <v>645</v>
      </c>
      <c r="E495" s="11" t="s">
        <v>687</v>
      </c>
      <c r="F495" s="11" t="s">
        <v>823</v>
      </c>
      <c r="G495" s="11" t="s">
        <v>616</v>
      </c>
      <c r="H495" s="11">
        <v>4200</v>
      </c>
      <c r="I495" s="116">
        <v>1050</v>
      </c>
      <c r="J495" s="117">
        <v>1</v>
      </c>
      <c r="K495" s="136">
        <f t="shared" si="73"/>
        <v>9.5238095238095233E-2</v>
      </c>
      <c r="L495" s="18">
        <v>543828246.00999999</v>
      </c>
      <c r="M495" s="18">
        <v>3415000</v>
      </c>
      <c r="N495" s="19">
        <v>0.62795561375405362</v>
      </c>
      <c r="O495" s="116">
        <v>1400</v>
      </c>
      <c r="P495" s="117">
        <v>229</v>
      </c>
      <c r="Q495" s="118">
        <v>16.357142857142858</v>
      </c>
      <c r="R495" s="20">
        <v>235238268.78999999</v>
      </c>
      <c r="S495" s="20">
        <v>73763990</v>
      </c>
      <c r="T495" s="21">
        <f t="shared" si="76"/>
        <v>31.357138606495184</v>
      </c>
      <c r="U495" s="81">
        <v>1050</v>
      </c>
      <c r="V495" s="48">
        <v>1007</v>
      </c>
      <c r="W495" s="48">
        <v>95.904761904761898</v>
      </c>
      <c r="X495" s="20">
        <v>235238268.78999999</v>
      </c>
      <c r="Y495" s="20">
        <v>115654667</v>
      </c>
      <c r="Z495" s="38">
        <f t="shared" si="69"/>
        <v>49.164903140503178</v>
      </c>
      <c r="AA495" s="48">
        <v>700</v>
      </c>
      <c r="AB495" s="49">
        <v>1858</v>
      </c>
      <c r="AC495" s="50">
        <v>265.42857142857144</v>
      </c>
      <c r="AD495" s="45">
        <v>235238269</v>
      </c>
      <c r="AE495" s="47">
        <v>280030000</v>
      </c>
      <c r="AF495" s="46">
        <v>119.04100518610772</v>
      </c>
      <c r="AG495" s="17" t="s">
        <v>52</v>
      </c>
    </row>
    <row r="496" spans="1:33" ht="36">
      <c r="A496" s="10">
        <v>488</v>
      </c>
      <c r="B496" s="11" t="s">
        <v>536</v>
      </c>
      <c r="C496" s="11" t="s">
        <v>567</v>
      </c>
      <c r="D496" s="11" t="s">
        <v>645</v>
      </c>
      <c r="E496" s="11" t="s">
        <v>688</v>
      </c>
      <c r="F496" s="11" t="s">
        <v>967</v>
      </c>
      <c r="G496" s="11" t="s">
        <v>617</v>
      </c>
      <c r="H496" s="11">
        <v>190</v>
      </c>
      <c r="I496" s="116">
        <v>46</v>
      </c>
      <c r="J496" s="117">
        <v>46</v>
      </c>
      <c r="K496" s="117">
        <f t="shared" si="73"/>
        <v>100</v>
      </c>
      <c r="L496" s="18">
        <v>39431491632.989998</v>
      </c>
      <c r="M496" s="18">
        <v>71259668</v>
      </c>
      <c r="N496" s="23">
        <v>0.18071765750900798</v>
      </c>
      <c r="O496" s="116">
        <v>48</v>
      </c>
      <c r="P496" s="117">
        <v>48</v>
      </c>
      <c r="Q496" s="118">
        <v>100</v>
      </c>
      <c r="R496" s="20">
        <v>39417531610.209999</v>
      </c>
      <c r="S496" s="20">
        <v>46235456559.080002</v>
      </c>
      <c r="T496" s="21">
        <f t="shared" si="76"/>
        <v>117.29668162961278</v>
      </c>
      <c r="U496" s="81">
        <v>48</v>
      </c>
      <c r="V496" s="48">
        <v>48</v>
      </c>
      <c r="W496" s="48">
        <v>100</v>
      </c>
      <c r="X496" s="20">
        <v>39417531610.209999</v>
      </c>
      <c r="Y496" s="20">
        <v>43388827159.910004</v>
      </c>
      <c r="Z496" s="38">
        <f t="shared" si="69"/>
        <v>110.07494733300692</v>
      </c>
      <c r="AA496" s="48">
        <v>48</v>
      </c>
      <c r="AB496" s="49">
        <v>41</v>
      </c>
      <c r="AC496" s="50">
        <v>85.416666666666657</v>
      </c>
      <c r="AD496" s="45">
        <v>39417531610</v>
      </c>
      <c r="AE496" s="45">
        <v>36211177540</v>
      </c>
      <c r="AF496" s="46">
        <v>91.865664999716614</v>
      </c>
      <c r="AG496" s="17" t="s">
        <v>52</v>
      </c>
    </row>
    <row r="497" spans="1:33" ht="48">
      <c r="A497" s="10">
        <v>489</v>
      </c>
      <c r="B497" s="11" t="s">
        <v>536</v>
      </c>
      <c r="C497" s="11" t="s">
        <v>567</v>
      </c>
      <c r="D497" s="11" t="s">
        <v>645</v>
      </c>
      <c r="E497" s="11" t="s">
        <v>685</v>
      </c>
      <c r="F497" s="11" t="s">
        <v>780</v>
      </c>
      <c r="G497" s="11" t="s">
        <v>618</v>
      </c>
      <c r="H497" s="11">
        <v>15</v>
      </c>
      <c r="I497" s="116">
        <v>15</v>
      </c>
      <c r="J497" s="117">
        <v>15</v>
      </c>
      <c r="K497" s="117">
        <f t="shared" si="73"/>
        <v>100</v>
      </c>
      <c r="L497" s="18">
        <v>486675000</v>
      </c>
      <c r="M497" s="18">
        <v>7500000</v>
      </c>
      <c r="N497" s="19">
        <v>1.5410695022345509</v>
      </c>
      <c r="O497" s="116">
        <v>15</v>
      </c>
      <c r="P497" s="117">
        <v>15</v>
      </c>
      <c r="Q497" s="118">
        <v>100</v>
      </c>
      <c r="R497" s="20">
        <v>122940000</v>
      </c>
      <c r="S497" s="20">
        <v>43564500</v>
      </c>
      <c r="T497" s="21">
        <f t="shared" si="76"/>
        <v>35.435578330893115</v>
      </c>
      <c r="U497" s="81">
        <v>15</v>
      </c>
      <c r="V497" s="48">
        <v>15</v>
      </c>
      <c r="W497" s="48">
        <v>100</v>
      </c>
      <c r="X497" s="20">
        <v>122940000</v>
      </c>
      <c r="Y497" s="20">
        <v>69380500</v>
      </c>
      <c r="Z497" s="38">
        <f t="shared" si="69"/>
        <v>56.434439564014973</v>
      </c>
      <c r="AA497" s="48">
        <v>15</v>
      </c>
      <c r="AB497" s="49">
        <v>12</v>
      </c>
      <c r="AC497" s="50">
        <v>80</v>
      </c>
      <c r="AD497" s="45">
        <v>122940000</v>
      </c>
      <c r="AE497" s="45">
        <v>51395000</v>
      </c>
      <c r="AF497" s="46">
        <v>41.804945501870833</v>
      </c>
      <c r="AG497" s="17" t="s">
        <v>52</v>
      </c>
    </row>
    <row r="498" spans="1:33" ht="48">
      <c r="A498" s="10">
        <v>490</v>
      </c>
      <c r="B498" s="11" t="s">
        <v>536</v>
      </c>
      <c r="C498" s="11" t="s">
        <v>567</v>
      </c>
      <c r="D498" s="11" t="s">
        <v>644</v>
      </c>
      <c r="E498" s="11" t="s">
        <v>619</v>
      </c>
      <c r="F498" s="11" t="s">
        <v>620</v>
      </c>
      <c r="G498" s="11" t="s">
        <v>621</v>
      </c>
      <c r="H498" s="11">
        <v>1</v>
      </c>
      <c r="I498" s="116">
        <v>1</v>
      </c>
      <c r="J498" s="117">
        <v>1</v>
      </c>
      <c r="K498" s="117">
        <f t="shared" si="73"/>
        <v>100</v>
      </c>
      <c r="L498" s="18">
        <v>2956688576</v>
      </c>
      <c r="M498" s="18">
        <v>2671357476</v>
      </c>
      <c r="N498" s="19">
        <v>90.349639718024875</v>
      </c>
      <c r="O498" s="116">
        <v>1</v>
      </c>
      <c r="P498" s="117">
        <v>1</v>
      </c>
      <c r="Q498" s="118">
        <v>100</v>
      </c>
      <c r="R498" s="20">
        <v>2956688576</v>
      </c>
      <c r="S498" s="20">
        <v>1971509790.51</v>
      </c>
      <c r="T498" s="21">
        <f t="shared" si="76"/>
        <v>66.679656644027972</v>
      </c>
      <c r="U498" s="81">
        <v>1</v>
      </c>
      <c r="V498" s="48">
        <v>1</v>
      </c>
      <c r="W498" s="48">
        <v>100</v>
      </c>
      <c r="X498" s="20">
        <v>5864908544.7200003</v>
      </c>
      <c r="Y498" s="20">
        <v>2985136231</v>
      </c>
      <c r="Z498" s="38">
        <f t="shared" si="69"/>
        <v>50.898257120947399</v>
      </c>
      <c r="AA498" s="48">
        <v>1</v>
      </c>
      <c r="AB498" s="49">
        <v>0.96</v>
      </c>
      <c r="AC498" s="50">
        <v>96</v>
      </c>
      <c r="AD498" s="45">
        <v>8900501505.5599995</v>
      </c>
      <c r="AE498" s="45">
        <v>948083096</v>
      </c>
      <c r="AF498" s="46">
        <v>10.652018826217237</v>
      </c>
      <c r="AG498" s="17" t="s">
        <v>622</v>
      </c>
    </row>
    <row r="499" spans="1:33" ht="36">
      <c r="A499" s="10">
        <v>491</v>
      </c>
      <c r="B499" s="11" t="s">
        <v>536</v>
      </c>
      <c r="C499" s="11" t="s">
        <v>567</v>
      </c>
      <c r="D499" s="11" t="s">
        <v>652</v>
      </c>
      <c r="E499" s="11" t="s">
        <v>707</v>
      </c>
      <c r="F499" s="11" t="s">
        <v>970</v>
      </c>
      <c r="G499" s="11" t="s">
        <v>623</v>
      </c>
      <c r="H499" s="11">
        <v>1</v>
      </c>
      <c r="I499" s="116">
        <v>0.4</v>
      </c>
      <c r="J499" s="117">
        <v>0.35</v>
      </c>
      <c r="K499" s="117">
        <f t="shared" si="73"/>
        <v>87.499999999999986</v>
      </c>
      <c r="L499" s="18">
        <v>1175912410.2</v>
      </c>
      <c r="M499" s="18">
        <v>853351347</v>
      </c>
      <c r="N499" s="19">
        <v>72.569295093574311</v>
      </c>
      <c r="O499" s="116">
        <v>0.4</v>
      </c>
      <c r="P499" s="117">
        <v>0.35</v>
      </c>
      <c r="Q499" s="118">
        <v>87.499999999999986</v>
      </c>
      <c r="R499" s="20">
        <v>1100000000</v>
      </c>
      <c r="S499" s="20">
        <v>853351347</v>
      </c>
      <c r="T499" s="21">
        <f t="shared" si="76"/>
        <v>77.577395181818176</v>
      </c>
      <c r="U499" s="81">
        <v>0.3</v>
      </c>
      <c r="V499" s="48">
        <v>0.3</v>
      </c>
      <c r="W499" s="48">
        <v>100</v>
      </c>
      <c r="X499" s="20">
        <v>645850000</v>
      </c>
      <c r="Y499" s="20">
        <v>532758382</v>
      </c>
      <c r="Z499" s="38">
        <f t="shared" si="69"/>
        <v>82.489491677634135</v>
      </c>
      <c r="AA499" s="48">
        <v>0</v>
      </c>
      <c r="AB499" s="49">
        <v>0</v>
      </c>
      <c r="AC499" s="50">
        <v>0</v>
      </c>
      <c r="AD499" s="47">
        <v>0</v>
      </c>
      <c r="AE499" s="47">
        <v>0</v>
      </c>
      <c r="AF499" s="46">
        <v>0</v>
      </c>
      <c r="AG499" s="17" t="s">
        <v>624</v>
      </c>
    </row>
    <row r="500" spans="1:33" ht="48">
      <c r="A500" s="10">
        <v>492</v>
      </c>
      <c r="B500" s="11" t="s">
        <v>536</v>
      </c>
      <c r="C500" s="11" t="s">
        <v>567</v>
      </c>
      <c r="D500" s="11" t="s">
        <v>644</v>
      </c>
      <c r="E500" s="11" t="s">
        <v>705</v>
      </c>
      <c r="F500" s="11" t="s">
        <v>971</v>
      </c>
      <c r="G500" s="11" t="s">
        <v>625</v>
      </c>
      <c r="H500" s="11">
        <v>1</v>
      </c>
      <c r="I500" s="116">
        <v>1</v>
      </c>
      <c r="J500" s="117">
        <v>1</v>
      </c>
      <c r="K500" s="117">
        <f t="shared" si="73"/>
        <v>100</v>
      </c>
      <c r="L500" s="18">
        <v>225000000</v>
      </c>
      <c r="M500" s="18">
        <v>150000000</v>
      </c>
      <c r="N500" s="19">
        <v>66.666666666666657</v>
      </c>
      <c r="O500" s="116">
        <v>1</v>
      </c>
      <c r="P500" s="117">
        <v>1</v>
      </c>
      <c r="Q500" s="118">
        <v>100</v>
      </c>
      <c r="R500" s="20">
        <v>330000000</v>
      </c>
      <c r="S500" s="20">
        <v>320842221</v>
      </c>
      <c r="T500" s="21">
        <f t="shared" si="76"/>
        <v>97.224915454545453</v>
      </c>
      <c r="U500" s="81">
        <v>1</v>
      </c>
      <c r="V500" s="48">
        <v>1</v>
      </c>
      <c r="W500" s="48">
        <v>100</v>
      </c>
      <c r="X500" s="20">
        <v>455379500</v>
      </c>
      <c r="Y500" s="20">
        <v>415575995</v>
      </c>
      <c r="Z500" s="38">
        <f t="shared" si="69"/>
        <v>91.259267270485395</v>
      </c>
      <c r="AA500" s="48">
        <v>1</v>
      </c>
      <c r="AB500" s="49">
        <v>0.9</v>
      </c>
      <c r="AC500" s="50">
        <v>90</v>
      </c>
      <c r="AD500" s="45">
        <v>560100000</v>
      </c>
      <c r="AE500" s="45">
        <v>195200000</v>
      </c>
      <c r="AF500" s="46">
        <v>34.850919478664522</v>
      </c>
      <c r="AG500" s="17" t="s">
        <v>624</v>
      </c>
    </row>
    <row r="501" spans="1:33" ht="48.6" thickBot="1">
      <c r="A501" s="30">
        <v>493</v>
      </c>
      <c r="B501" s="31" t="s">
        <v>536</v>
      </c>
      <c r="C501" s="31" t="s">
        <v>567</v>
      </c>
      <c r="D501" s="11" t="s">
        <v>644</v>
      </c>
      <c r="E501" s="11" t="s">
        <v>705</v>
      </c>
      <c r="F501" s="11" t="s">
        <v>626</v>
      </c>
      <c r="G501" s="31" t="s">
        <v>627</v>
      </c>
      <c r="H501" s="31">
        <v>1</v>
      </c>
      <c r="I501" s="148">
        <v>1</v>
      </c>
      <c r="J501" s="160">
        <v>1</v>
      </c>
      <c r="K501" s="160">
        <f t="shared" si="73"/>
        <v>100</v>
      </c>
      <c r="L501" s="32">
        <v>4922168354</v>
      </c>
      <c r="M501" s="32">
        <v>264862670</v>
      </c>
      <c r="N501" s="33">
        <v>5.3810160675377823</v>
      </c>
      <c r="O501" s="148">
        <v>1</v>
      </c>
      <c r="P501" s="149">
        <v>1</v>
      </c>
      <c r="Q501" s="150">
        <v>100</v>
      </c>
      <c r="R501" s="34">
        <v>2649448053</v>
      </c>
      <c r="S501" s="34">
        <v>2362401875.29</v>
      </c>
      <c r="T501" s="21">
        <f t="shared" si="76"/>
        <v>89.165812200583645</v>
      </c>
      <c r="U501" s="109">
        <v>1</v>
      </c>
      <c r="V501" s="110">
        <v>1</v>
      </c>
      <c r="W501" s="110">
        <v>100</v>
      </c>
      <c r="X501" s="41">
        <v>4009238017</v>
      </c>
      <c r="Y501" s="41">
        <v>10102473796</v>
      </c>
      <c r="Z501" s="42">
        <f t="shared" si="69"/>
        <v>251.97989625867604</v>
      </c>
      <c r="AA501" s="48">
        <v>1</v>
      </c>
      <c r="AB501" s="49">
        <v>0.87</v>
      </c>
      <c r="AC501" s="50">
        <v>87</v>
      </c>
      <c r="AD501" s="45">
        <v>5791822974</v>
      </c>
      <c r="AE501" s="45">
        <v>8382939190</v>
      </c>
      <c r="AF501" s="46">
        <v>144.73748986513829</v>
      </c>
      <c r="AG501" s="17" t="s">
        <v>118</v>
      </c>
    </row>
    <row r="502" spans="1:33"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sheetData>
  <autoFilter ref="A8:AG501" xr:uid="{00000000-0009-0000-0000-000000000000}"/>
  <mergeCells count="9">
    <mergeCell ref="AA7:AF7"/>
    <mergeCell ref="I7:N7"/>
    <mergeCell ref="O7:T7"/>
    <mergeCell ref="U7:Z7"/>
    <mergeCell ref="A7:H7"/>
    <mergeCell ref="A1:H1"/>
    <mergeCell ref="A2:H2"/>
    <mergeCell ref="A3:H3"/>
    <mergeCell ref="A5:H5"/>
  </mergeCell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 cargar en página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Jurado Moreno</dc:creator>
  <cp:lastModifiedBy>Nelly Jurado Moreno</cp:lastModifiedBy>
  <dcterms:created xsi:type="dcterms:W3CDTF">2022-04-05T00:05:01Z</dcterms:created>
  <dcterms:modified xsi:type="dcterms:W3CDTF">2023-11-22T03:33:57Z</dcterms:modified>
</cp:coreProperties>
</file>